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610" windowHeight="11640"/>
  </bookViews>
  <sheets>
    <sheet name="FY 13 Projects w Balances"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0">#REF!</definedName>
    <definedName name="\A">#REF!</definedName>
    <definedName name="\P">#REF!</definedName>
    <definedName name="\X">#REF!</definedName>
    <definedName name="\Z">#REF!</definedName>
    <definedName name="_1_1" localSheetId="0">#REF!</definedName>
    <definedName name="_2_1">#REF!</definedName>
    <definedName name="_3_2" localSheetId="0">#REF!</definedName>
    <definedName name="_4_2">#REF!</definedName>
    <definedName name="_dot159">'[1]159 LD'!#REF!</definedName>
    <definedName name="_dot196" localSheetId="0">'[2]196 LD'!#REF!</definedName>
    <definedName name="_dot196">'[3]196 LD'!#REF!</definedName>
    <definedName name="_IS1" localSheetId="0" hidden="1">{"WorkshopIncStmt1",#N/A,FALSE,"Inc Stmt with Admin and NonOp"}</definedName>
    <definedName name="_IS1" hidden="1">{"WorkshopIncStmt1",#N/A,FALSE,"Inc Stmt with Admin and NonOp"}</definedName>
    <definedName name="_J1" localSheetId="0">#REF!</definedName>
    <definedName name="_J1">#REF!</definedName>
    <definedName name="_J2" localSheetId="0">#REF!</definedName>
    <definedName name="_J2">#REF!</definedName>
    <definedName name="_Key1" hidden="1">#REF!</definedName>
    <definedName name="_Key2" hidden="1">#REF!</definedName>
    <definedName name="_Order1" hidden="1">255</definedName>
    <definedName name="_Order2" hidden="1">255</definedName>
    <definedName name="_PR1" localSheetId="0" hidden="1">{"'TextofAccounts'!$A$1:$B$180"}</definedName>
    <definedName name="_PR1" hidden="1">{"'TextofAccounts'!$A$1:$B$180"}</definedName>
    <definedName name="_pt143" localSheetId="0">'[4]143 LD'!$D$9</definedName>
    <definedName name="_pt143">'[5]143 LD'!$D$9</definedName>
    <definedName name="_pt171" localSheetId="0">'[2]171 LD'!$L$9</definedName>
    <definedName name="_pt171">'[3]171 LD'!$L$9</definedName>
    <definedName name="_pt172" localSheetId="0">'[2]172 LD'!$L$9</definedName>
    <definedName name="_pt172">'[3]172 LD'!$L$9</definedName>
    <definedName name="_pt173" localSheetId="0">'[2]173 LD'!$L$9</definedName>
    <definedName name="_pt173">'[3]173 LD'!$L$9</definedName>
    <definedName name="_pt175" localSheetId="0">'[2]175 LD'!$L$10</definedName>
    <definedName name="_pt175">'[3]175 LD'!$L$10</definedName>
    <definedName name="_pt176" localSheetId="0">'[2]176 LD'!$L$9</definedName>
    <definedName name="_pt176">'[3]176 LD'!$L$9</definedName>
    <definedName name="_pt177" localSheetId="0">'[2]177 LD'!$L$9</definedName>
    <definedName name="_pt177">'[3]177 LD'!$L$9</definedName>
    <definedName name="_pt178" localSheetId="0">'[2]178 LD'!$L$9</definedName>
    <definedName name="_pt178">'[3]178 LD'!$L$9</definedName>
    <definedName name="_pt182" localSheetId="0">'[2]182 LD'!$L$9</definedName>
    <definedName name="_pt182">'[3]182 LD'!$L$9</definedName>
    <definedName name="_pt185" localSheetId="0">'[2]185 LD'!$L$9</definedName>
    <definedName name="_pt185">'[3]185 LD'!$L$9</definedName>
    <definedName name="_pt186" localSheetId="0">'[2]186 LD'!$L$9</definedName>
    <definedName name="_pt186">'[3]186 LD'!$L$9</definedName>
    <definedName name="_pt189" localSheetId="0">'[2]189 LD'!$L$9</definedName>
    <definedName name="_pt189">'[3]189 LD'!$L$9</definedName>
    <definedName name="_pt190" localSheetId="0">'[2]190 LD'!$L$9</definedName>
    <definedName name="_pt190">'[3]190 LD'!$L$9</definedName>
    <definedName name="_pt192" localSheetId="0">'[2]192 LD'!$L$9</definedName>
    <definedName name="_pt192">'[3]192 LD'!$L$9</definedName>
    <definedName name="_pt193" localSheetId="0">'[2]193 LD'!$L$8</definedName>
    <definedName name="_pt193">'[3]193 LD'!$L$8</definedName>
    <definedName name="_pt194" localSheetId="0">'[2]194 LD'!$L$9</definedName>
    <definedName name="_pt194">'[3]194 LD'!$L$9</definedName>
    <definedName name="_pt195" localSheetId="0">'[2]195 LD'!$L$9</definedName>
    <definedName name="_pt195">'[3]195 LD'!$L$9</definedName>
    <definedName name="_pt196" localSheetId="0">'[2]196 LD'!$C$8</definedName>
    <definedName name="_pt196">'[3]196 LD'!$C$8</definedName>
    <definedName name="_pt197" localSheetId="0">'[2]197 LD'!$L$9</definedName>
    <definedName name="_pt197">'[3]197 LD'!$L$9</definedName>
    <definedName name="_reg168">#REF!</definedName>
    <definedName name="_Sort" localSheetId="0" hidden="1">#REF!</definedName>
    <definedName name="_Sort" hidden="1">#REF!</definedName>
    <definedName name="_SUM159">#REF!</definedName>
    <definedName name="A">#REF!</definedName>
    <definedName name="AccessDatabase" hidden="1">"H:\FINANCE\Budget 2001-02\Database\GL info.mdb"</definedName>
    <definedName name="AdminAlloc">#REF!</definedName>
    <definedName name="Advertising">#REF!</definedName>
    <definedName name="Audit">#REF!</definedName>
    <definedName name="BooksPubSubscrip">#REF!</definedName>
    <definedName name="BrdTravelPerDiem">#REF!</definedName>
    <definedName name="budget02">#REF!</definedName>
    <definedName name="BusPromotion">#REF!</definedName>
    <definedName name="BusTrainingTravel">#REF!</definedName>
    <definedName name="BusTravelPerDiem">#REF!</definedName>
    <definedName name="Button_1">"MARHISTPT"</definedName>
    <definedName name="CarAllowance">#REF!</definedName>
    <definedName name="Claims">#REF!</definedName>
    <definedName name="ComputerOLServ">#REF!</definedName>
    <definedName name="Consultant">#REF!</definedName>
    <definedName name="db" localSheetId="0">#REF!</definedName>
    <definedName name="db">#REF!</definedName>
    <definedName name="DeferredComp">#REF!</definedName>
    <definedName name="DOT">'[1]160 LD'!#REF!</definedName>
    <definedName name="DoubleOT">#REF!</definedName>
    <definedName name="Dredging">#REF!</definedName>
    <definedName name="DuesMemberships">#REF!</definedName>
    <definedName name="Education" localSheetId="0">#REF!</definedName>
    <definedName name="Education">#REF!</definedName>
    <definedName name="Electric">#REF!</definedName>
    <definedName name="EmpPhysEAP">#REF!</definedName>
    <definedName name="EquipRentLease">#REF!</definedName>
    <definedName name="EquipRepMaint">#REF!</definedName>
    <definedName name="FacRepairMaint">#REF!</definedName>
    <definedName name="FICATaxes">#REF!</definedName>
    <definedName name="GasOilGrease">#REF!</definedName>
    <definedName name="GeneralLiability">#REF!</definedName>
    <definedName name="h" localSheetId="0" hidden="1">{"'TextofAccounts'!$A$1:$B$180"}</definedName>
    <definedName name="h" hidden="1">{"'TextofAccounts'!$A$1:$B$180"}</definedName>
    <definedName name="Hospitilization">#REF!</definedName>
    <definedName name="html" localSheetId="0" hidden="1">{"'TextofAccounts'!$A$1:$B$180"}</definedName>
    <definedName name="html" hidden="1">{"'TextofAccounts'!$A$1:$B$180"}</definedName>
    <definedName name="HTML_CodePage" hidden="1">1252</definedName>
    <definedName name="HTML_Control" localSheetId="0" hidden="1">{"'TextofAccounts'!$A$1:$B$180"}</definedName>
    <definedName name="HTML_Control" hidden="1">{"'TextofAccounts'!$A$1:$B$180"}</definedName>
    <definedName name="HTML_Control1" localSheetId="0" hidden="1">{"'TextofAccounts'!$A$1:$B$180"}</definedName>
    <definedName name="HTML_Control1" hidden="1">{"'TextofAccounts'!$A$1:$B$180"}</definedName>
    <definedName name="HTML_CONTROL1150" localSheetId="0" hidden="1">{"'TextofAccounts'!$A$1:$B$180"}</definedName>
    <definedName name="HTML_CONTROL1150" hidden="1">{"'TextofAccounts'!$A$1:$B$180"}</definedName>
    <definedName name="HTML_Control1172" localSheetId="0" hidden="1">{"'TextofAccounts'!$A$1:$B$180"}</definedName>
    <definedName name="HTML_Control1172" hidden="1">{"'TextofAccounts'!$A$1:$B$180"}</definedName>
    <definedName name="HTML_Control1173" localSheetId="0" hidden="1">{"'TextofAccounts'!$A$1:$B$180"}</definedName>
    <definedName name="HTML_Control1173" hidden="1">{"'TextofAccounts'!$A$1:$B$180"}</definedName>
    <definedName name="HTML_Control1175" localSheetId="0" hidden="1">{"'TextofAccounts'!$A$1:$B$180"}</definedName>
    <definedName name="HTML_Control1175" hidden="1">{"'TextofAccounts'!$A$1:$B$180"}</definedName>
    <definedName name="HTML_Control1176" localSheetId="0" hidden="1">{"'TextofAccounts'!$A$1:$B$180"}</definedName>
    <definedName name="HTML_Control1176" hidden="1">{"'TextofAccounts'!$A$1:$B$180"}</definedName>
    <definedName name="HTML_Control1177" localSheetId="0" hidden="1">{"'TextofAccounts'!$A$1:$B$180"}</definedName>
    <definedName name="HTML_Control1177" hidden="1">{"'TextofAccounts'!$A$1:$B$180"}</definedName>
    <definedName name="HTML_Control1178" localSheetId="0" hidden="1">{"'TextofAccounts'!$A$1:$B$180"}</definedName>
    <definedName name="HTML_Control1178" hidden="1">{"'TextofAccounts'!$A$1:$B$180"}</definedName>
    <definedName name="HTML_Control1182" localSheetId="0" hidden="1">{"'TextofAccounts'!$A$1:$B$180"}</definedName>
    <definedName name="HTML_Control1182" hidden="1">{"'TextofAccounts'!$A$1:$B$180"}</definedName>
    <definedName name="HTML_Control1185" localSheetId="0" hidden="1">{"'TextofAccounts'!$A$1:$B$180"}</definedName>
    <definedName name="HTML_Control1185" hidden="1">{"'TextofAccounts'!$A$1:$B$180"}</definedName>
    <definedName name="HTML_Control1186" localSheetId="0" hidden="1">{"'TextofAccounts'!$A$1:$B$180"}</definedName>
    <definedName name="HTML_Control1186" hidden="1">{"'TextofAccounts'!$A$1:$B$180"}</definedName>
    <definedName name="HTML_Control1189" localSheetId="0" hidden="1">{"'TextofAccounts'!$A$1:$B$180"}</definedName>
    <definedName name="HTML_Control1189" hidden="1">{"'TextofAccounts'!$A$1:$B$180"}</definedName>
    <definedName name="HTML_Control1190" localSheetId="0" hidden="1">{"'TextofAccounts'!$A$1:$B$180"}</definedName>
    <definedName name="HTML_Control1190" hidden="1">{"'TextofAccounts'!$A$1:$B$180"}</definedName>
    <definedName name="HTML_Control1192" localSheetId="0" hidden="1">{"'TextofAccounts'!$A$1:$B$180"}</definedName>
    <definedName name="HTML_Control1192" hidden="1">{"'TextofAccounts'!$A$1:$B$180"}</definedName>
    <definedName name="HTML_Control1193" localSheetId="0" hidden="1">{"'TextofAccounts'!$A$1:$B$180"}</definedName>
    <definedName name="HTML_Control1193" hidden="1">{"'TextofAccounts'!$A$1:$B$180"}</definedName>
    <definedName name="HTML_Control1194" localSheetId="0" hidden="1">{"'TextofAccounts'!$A$1:$B$180"}</definedName>
    <definedName name="HTML_Control1194" hidden="1">{"'TextofAccounts'!$A$1:$B$180"}</definedName>
    <definedName name="HTML_Control1195" localSheetId="0" hidden="1">{"'TextofAccounts'!$A$1:$B$180"}</definedName>
    <definedName name="HTML_Control1195" hidden="1">{"'TextofAccounts'!$A$1:$B$180"}</definedName>
    <definedName name="HTML_Control1196" localSheetId="0" hidden="1">{"'TextofAccounts'!$A$1:$B$180"}</definedName>
    <definedName name="HTML_Control1196" hidden="1">{"'TextofAccounts'!$A$1:$B$180"}</definedName>
    <definedName name="HTML_Control1197" localSheetId="0" hidden="1">{"'TextofAccounts'!$A$1:$B$180"}</definedName>
    <definedName name="HTML_Control1197" hidden="1">{"'TextofAccounts'!$A$1:$B$180"}</definedName>
    <definedName name="HTML_CONTROL150" localSheetId="0" hidden="1">{"'TextofAccounts'!$A$1:$B$180"}</definedName>
    <definedName name="HTML_CONTROL150" hidden="1">{"'TextofAccounts'!$A$1:$B$180"}</definedName>
    <definedName name="HTML_Control171" localSheetId="0" hidden="1">{"'TextofAccounts'!$A$1:$B$180"}</definedName>
    <definedName name="HTML_Control171" hidden="1">{"'TextofAccounts'!$A$1:$B$180"}</definedName>
    <definedName name="HTML_Control173" localSheetId="0" hidden="1">{"'TextofAccounts'!$A$1:$B$180"}</definedName>
    <definedName name="HTML_Control173" hidden="1">{"'TextofAccounts'!$A$1:$B$180"}</definedName>
    <definedName name="HTML_Control175" localSheetId="0" hidden="1">{"'TextofAccounts'!$A$1:$B$180"}</definedName>
    <definedName name="HTML_Control175" hidden="1">{"'TextofAccounts'!$A$1:$B$180"}</definedName>
    <definedName name="HTML_Control176" localSheetId="0" hidden="1">{"'TextofAccounts'!$A$1:$B$180"}</definedName>
    <definedName name="HTML_Control176" hidden="1">{"'TextofAccounts'!$A$1:$B$180"}</definedName>
    <definedName name="HTML_Control177" localSheetId="0" hidden="1">{"'TextofAccounts'!$A$1:$B$180"}</definedName>
    <definedName name="HTML_Control177" hidden="1">{"'TextofAccounts'!$A$1:$B$180"}</definedName>
    <definedName name="HTML_Control178" localSheetId="0" hidden="1">{"'TextofAccounts'!$A$1:$B$180"}</definedName>
    <definedName name="HTML_Control178" hidden="1">{"'TextofAccounts'!$A$1:$B$180"}</definedName>
    <definedName name="HTML_Control182" localSheetId="0" hidden="1">{"'TextofAccounts'!$A$1:$B$180"}</definedName>
    <definedName name="HTML_Control182" hidden="1">{"'TextofAccounts'!$A$1:$B$180"}</definedName>
    <definedName name="HTML_Control185" localSheetId="0" hidden="1">{"'TextofAccounts'!$A$1:$B$180"}</definedName>
    <definedName name="HTML_Control185" hidden="1">{"'TextofAccounts'!$A$1:$B$180"}</definedName>
    <definedName name="HTML_Control186" localSheetId="0" hidden="1">{"'TextofAccounts'!$A$1:$B$180"}</definedName>
    <definedName name="HTML_Control186" hidden="1">{"'TextofAccounts'!$A$1:$B$180"}</definedName>
    <definedName name="HTML_Control189" localSheetId="0" hidden="1">{"'TextofAccounts'!$A$1:$B$180"}</definedName>
    <definedName name="HTML_Control189" hidden="1">{"'TextofAccounts'!$A$1:$B$180"}</definedName>
    <definedName name="HTML_Control190" localSheetId="0" hidden="1">{"'TextofAccounts'!$A$1:$B$180"}</definedName>
    <definedName name="HTML_Control190" hidden="1">{"'TextofAccounts'!$A$1:$B$180"}</definedName>
    <definedName name="HTML_Control192" localSheetId="0" hidden="1">{"'TextofAccounts'!$A$1:$B$180"}</definedName>
    <definedName name="HTML_Control192" hidden="1">{"'TextofAccounts'!$A$1:$B$180"}</definedName>
    <definedName name="HTML_Control193" localSheetId="0" hidden="1">{"'TextofAccounts'!$A$1:$B$180"}</definedName>
    <definedName name="HTML_Control193" hidden="1">{"'TextofAccounts'!$A$1:$B$180"}</definedName>
    <definedName name="HTML_Control194" localSheetId="0" hidden="1">{"'TextofAccounts'!$A$1:$B$180"}</definedName>
    <definedName name="HTML_Control194" hidden="1">{"'TextofAccounts'!$A$1:$B$180"}</definedName>
    <definedName name="HTML_Control195" localSheetId="0" hidden="1">{"'TextofAccounts'!$A$1:$B$180"}</definedName>
    <definedName name="HTML_Control195" hidden="1">{"'TextofAccounts'!$A$1:$B$180"}</definedName>
    <definedName name="HTML_Control196" localSheetId="0" hidden="1">{"'TextofAccounts'!$A$1:$B$180"}</definedName>
    <definedName name="HTML_Control196" hidden="1">{"'TextofAccounts'!$A$1:$B$180"}</definedName>
    <definedName name="HTML_Control197" localSheetId="0" hidden="1">{"'TextofAccounts'!$A$1:$B$180"}</definedName>
    <definedName name="HTML_Control197" hidden="1">{"'TextofAccounts'!$A$1:$B$180"}</definedName>
    <definedName name="HTML_Control1avrev" localSheetId="0" hidden="1">{"'TextofAccounts'!$A$1:$B$180"}</definedName>
    <definedName name="HTML_Control1avrev" hidden="1">{"'TextofAccounts'!$A$1:$B$180"}</definedName>
    <definedName name="HTML_Control1biru" localSheetId="0" hidden="1">{"'TextofAccounts'!$A$1:$B$180"}</definedName>
    <definedName name="HTML_Control1biru" hidden="1">{"'TextofAccounts'!$A$1:$B$180"}</definedName>
    <definedName name="HTML_Control1GARU" localSheetId="0" hidden="1">{"'TextofAccounts'!$A$1:$B$180"}</definedName>
    <definedName name="HTML_Control1GARU" hidden="1">{"'TextofAccounts'!$A$1:$B$180"}</definedName>
    <definedName name="HTML_Control1marine" localSheetId="0" hidden="1">{"'TextofAccounts'!$A$1:$B$180"}</definedName>
    <definedName name="HTML_Control1marine" hidden="1">{"'TextofAccounts'!$A$1:$B$180"}</definedName>
    <definedName name="HTML_Control1rev" localSheetId="0" hidden="1">{"'TextofAccounts'!$A$1:$B$180"}</definedName>
    <definedName name="HTML_Control1rev" hidden="1">{"'TextofAccounts'!$A$1:$B$180"}</definedName>
    <definedName name="HTML_Control1revsum" localSheetId="0" hidden="1">{"'TextofAccounts'!$A$1:$B$180"}</definedName>
    <definedName name="HTML_Control1revsum" hidden="1">{"'TextofAccounts'!$A$1:$B$180"}</definedName>
    <definedName name="HTML_Control2" localSheetId="0" hidden="1">{"'TextofAccounts'!$A$1:$B$180"}</definedName>
    <definedName name="HTML_Control2" hidden="1">{"'TextofAccounts'!$A$1:$B$180"}</definedName>
    <definedName name="HTML_Control2marine" localSheetId="0" hidden="1">{"'TextofAccounts'!$A$1:$B$180"}</definedName>
    <definedName name="HTML_Control2marine" hidden="1">{"'TextofAccounts'!$A$1:$B$180"}</definedName>
    <definedName name="HTML_Controlavrev" localSheetId="0" hidden="1">{"'TextofAccounts'!$A$1:$B$180"}</definedName>
    <definedName name="HTML_Controlavrev" hidden="1">{"'TextofAccounts'!$A$1:$B$180"}</definedName>
    <definedName name="HTML_Controlbiru" localSheetId="0" hidden="1">{"'TextofAccounts'!$A$1:$B$180"}</definedName>
    <definedName name="HTML_Controlbiru" hidden="1">{"'TextofAccounts'!$A$1:$B$180"}</definedName>
    <definedName name="HTML_ControlGARU" localSheetId="0" hidden="1">{"'TextofAccounts'!$A$1:$B$180"}</definedName>
    <definedName name="HTML_ControlGARU" hidden="1">{"'TextofAccounts'!$A$1:$B$180"}</definedName>
    <definedName name="HTML_Controlmarine" localSheetId="0" hidden="1">{"'TextofAccounts'!$A$1:$B$180"}</definedName>
    <definedName name="HTML_Controlmarine" hidden="1">{"'TextofAccounts'!$A$1:$B$180"}</definedName>
    <definedName name="HTML_Controlrev" localSheetId="0" hidden="1">{"'TextofAccounts'!$A$1:$B$180"}</definedName>
    <definedName name="HTML_Controlrev" hidden="1">{"'TextofAccounts'!$A$1:$B$180"}</definedName>
    <definedName name="HTML_Controlrevsum" localSheetId="0" hidden="1">{"'TextofAccounts'!$A$1:$B$180"}</definedName>
    <definedName name="HTML_Controlrevsum" hidden="1">{"'TextofAccounts'!$A$1:$B$180"}</definedName>
    <definedName name="HTML_Description" hidden="1">""</definedName>
    <definedName name="HTML_Email" hidden="1">""</definedName>
    <definedName name="HTML_Header" hidden="1">""</definedName>
    <definedName name="HTML_LastUpdate" hidden="1">"3/5/01"</definedName>
    <definedName name="HTML_LineAfter" hidden="1">FALSE</definedName>
    <definedName name="HTML_LineBefore" hidden="1">FALSE</definedName>
    <definedName name="HTML_Name" hidden="1">"Valerie Pittman"</definedName>
    <definedName name="HTML_OBDlg2" hidden="1">TRUE</definedName>
    <definedName name="HTML_OBDlg4" hidden="1">TRUE</definedName>
    <definedName name="HTML_OS" hidden="1">0</definedName>
    <definedName name="HTML_PathFile" hidden="1">"H:\FINANCE\Budget 2001-02\General\Text of Accounts.htm"</definedName>
    <definedName name="HTML_Title" hidden="1">"Text of Accounts"</definedName>
    <definedName name="html10" localSheetId="0" hidden="1">{"'TextofAccounts'!$A$1:$B$180"}</definedName>
    <definedName name="html10" hidden="1">{"'TextofAccounts'!$A$1:$B$180"}</definedName>
    <definedName name="html11" localSheetId="0" hidden="1">{"'TextofAccounts'!$A$1:$B$180"}</definedName>
    <definedName name="html11" hidden="1">{"'TextofAccounts'!$A$1:$B$180"}</definedName>
    <definedName name="html1138" localSheetId="0" hidden="1">{"'TextofAccounts'!$A$1:$B$180"}</definedName>
    <definedName name="html1138" hidden="1">{"'TextofAccounts'!$A$1:$B$180"}</definedName>
    <definedName name="HTML1139" localSheetId="0" hidden="1">{"'TextofAccounts'!$A$1:$B$180"}</definedName>
    <definedName name="HTML1139" hidden="1">{"'TextofAccounts'!$A$1:$B$180"}</definedName>
    <definedName name="html12" localSheetId="0" hidden="1">{"'TextofAccounts'!$A$1:$B$180"}</definedName>
    <definedName name="html12" hidden="1">{"'TextofAccounts'!$A$1:$B$180"}</definedName>
    <definedName name="html13" localSheetId="0" hidden="1">{"'TextofAccounts'!$A$1:$B$180"}</definedName>
    <definedName name="html13" hidden="1">{"'TextofAccounts'!$A$1:$B$180"}</definedName>
    <definedName name="HTML135" localSheetId="0" hidden="1">{"'TextofAccounts'!$A$1:$B$180"}</definedName>
    <definedName name="HTML135" hidden="1">{"'TextofAccounts'!$A$1:$B$180"}</definedName>
    <definedName name="HTML137" localSheetId="0" hidden="1">{"'TextofAccounts'!$A$1:$B$180"}</definedName>
    <definedName name="HTML137" hidden="1">{"'TextofAccounts'!$A$1:$B$180"}</definedName>
    <definedName name="HTML1372" localSheetId="0" hidden="1">{"'TextofAccounts'!$A$1:$B$180"}</definedName>
    <definedName name="HTML1372" hidden="1">{"'TextofAccounts'!$A$1:$B$180"}</definedName>
    <definedName name="html138" localSheetId="0" hidden="1">{"'TextofAccounts'!$A$1:$B$180"}</definedName>
    <definedName name="html138" hidden="1">{"'TextofAccounts'!$A$1:$B$180"}</definedName>
    <definedName name="HTML139" localSheetId="0" hidden="1">{"'TextofAccounts'!$A$1:$B$180"}</definedName>
    <definedName name="HTML139" hidden="1">{"'TextofAccounts'!$A$1:$B$180"}</definedName>
    <definedName name="HTML150" localSheetId="0" hidden="1">{"'TextofAccounts'!$A$1:$B$180"}</definedName>
    <definedName name="HTML150" hidden="1">{"'TextofAccounts'!$A$1:$B$180"}</definedName>
    <definedName name="HTML159" localSheetId="0" hidden="1">{"'TextofAccounts'!$A$1:$B$180"}</definedName>
    <definedName name="HTML159" hidden="1">{"'TextofAccounts'!$A$1:$B$180"}</definedName>
    <definedName name="HTML160" localSheetId="0" hidden="1">{"'TextofAccounts'!$A$1:$B$180"}</definedName>
    <definedName name="HTML160" hidden="1">{"'TextofAccounts'!$A$1:$B$180"}</definedName>
    <definedName name="HTML162" localSheetId="0" hidden="1">{"'TextofAccounts'!$A$1:$B$180"}</definedName>
    <definedName name="HTML162" hidden="1">{"'TextofAccounts'!$A$1:$B$180"}</definedName>
    <definedName name="html189" localSheetId="0" hidden="1">{"'TextofAccounts'!$A$1:$B$180"}</definedName>
    <definedName name="html189" hidden="1">{"'TextofAccounts'!$A$1:$B$180"}</definedName>
    <definedName name="html190" localSheetId="0" hidden="1">{"'TextofAccounts'!$A$1:$B$180"}</definedName>
    <definedName name="html190" hidden="1">{"'TextofAccounts'!$A$1:$B$180"}</definedName>
    <definedName name="html192" localSheetId="0" hidden="1">{"'TextofAccounts'!$A$1:$B$180"}</definedName>
    <definedName name="html192" hidden="1">{"'TextofAccounts'!$A$1:$B$180"}</definedName>
    <definedName name="html193" localSheetId="0" hidden="1">{"'TextofAccounts'!$A$1:$B$180"}</definedName>
    <definedName name="html193" hidden="1">{"'TextofAccounts'!$A$1:$B$180"}</definedName>
    <definedName name="html194" localSheetId="0" hidden="1">{"'TextofAccounts'!$A$1:$B$180"}</definedName>
    <definedName name="html194" hidden="1">{"'TextofAccounts'!$A$1:$B$180"}</definedName>
    <definedName name="html195" localSheetId="0" hidden="1">{"'TextofAccounts'!$A$1:$B$180"}</definedName>
    <definedName name="html195" hidden="1">{"'TextofAccounts'!$A$1:$B$180"}</definedName>
    <definedName name="html196" localSheetId="0" hidden="1">{"'TextofAccounts'!$A$1:$B$180"}</definedName>
    <definedName name="html196" hidden="1">{"'TextofAccounts'!$A$1:$B$180"}</definedName>
    <definedName name="html197" localSheetId="0" hidden="1">{"'TextofAccounts'!$A$1:$B$180"}</definedName>
    <definedName name="html197" hidden="1">{"'TextofAccounts'!$A$1:$B$180"}</definedName>
    <definedName name="HTML2" localSheetId="0" hidden="1">{"'TextofAccounts'!$A$1:$B$180"}</definedName>
    <definedName name="HTML2" hidden="1">{"'TextofAccounts'!$A$1:$B$180"}</definedName>
    <definedName name="HTML2135" localSheetId="0" hidden="1">{"'TextofAccounts'!$A$1:$B$180"}</definedName>
    <definedName name="HTML2135" hidden="1">{"'TextofAccounts'!$A$1:$B$180"}</definedName>
    <definedName name="HTML2160" localSheetId="0" hidden="1">{"'TextofAccounts'!$A$1:$B$180"}</definedName>
    <definedName name="HTML2160" hidden="1">{"'TextofAccounts'!$A$1:$B$180"}</definedName>
    <definedName name="HTML2162" localSheetId="0" hidden="1">{"'TextofAccounts'!$A$1:$B$180"}</definedName>
    <definedName name="HTML2162" hidden="1">{"'TextofAccounts'!$A$1:$B$180"}</definedName>
    <definedName name="HTML25" localSheetId="0" hidden="1">{"'TextofAccounts'!$A$1:$B$180"}</definedName>
    <definedName name="HTML25" hidden="1">{"'TextofAccounts'!$A$1:$B$180"}</definedName>
    <definedName name="HTML3" localSheetId="0" hidden="1">{"'TextofAccounts'!$A$1:$B$180"}</definedName>
    <definedName name="HTML3" hidden="1">{"'TextofAccounts'!$A$1:$B$180"}</definedName>
    <definedName name="html4" localSheetId="0" hidden="1">{"'TextofAccounts'!$A$1:$B$180"}</definedName>
    <definedName name="html4" hidden="1">{"'TextofAccounts'!$A$1:$B$180"}</definedName>
    <definedName name="html5" localSheetId="0" hidden="1">{"'TextofAccounts'!$A$1:$B$180"}</definedName>
    <definedName name="html5" hidden="1">{"'TextofAccounts'!$A$1:$B$180"}</definedName>
    <definedName name="html6" localSheetId="0" hidden="1">{"'TextofAccounts'!$A$1:$B$180"}</definedName>
    <definedName name="html6" hidden="1">{"'TextofAccounts'!$A$1:$B$180"}</definedName>
    <definedName name="html7" localSheetId="0" hidden="1">{"'TextofAccounts'!$A$1:$B$180"}</definedName>
    <definedName name="html7" hidden="1">{"'TextofAccounts'!$A$1:$B$180"}</definedName>
    <definedName name="html8" localSheetId="0" hidden="1">{"'TextofAccounts'!$A$1:$B$180"}</definedName>
    <definedName name="html8" hidden="1">{"'TextofAccounts'!$A$1:$B$180"}</definedName>
    <definedName name="html9" localSheetId="0" hidden="1">{"'TextofAccounts'!$A$1:$B$180"}</definedName>
    <definedName name="html9" hidden="1">{"'TextofAccounts'!$A$1:$B$180"}</definedName>
    <definedName name="htmlacct" localSheetId="0" hidden="1">{"'TextofAccounts'!$A$1:$B$180"}</definedName>
    <definedName name="htmlacct" hidden="1">{"'TextofAccounts'!$A$1:$B$180"}</definedName>
    <definedName name="htmlcontrol1134" localSheetId="0" hidden="1">{"'TextofAccounts'!$A$1:$B$180"}</definedName>
    <definedName name="htmlcontrol1134" hidden="1">{"'TextofAccounts'!$A$1:$B$180"}</definedName>
    <definedName name="htmlcontrol1136" localSheetId="0" hidden="1">{"'TextofAccounts'!$A$1:$B$180"}</definedName>
    <definedName name="htmlcontrol1136" hidden="1">{"'TextofAccounts'!$A$1:$B$180"}</definedName>
    <definedName name="htmlcontrol134" localSheetId="0" hidden="1">{"'TextofAccounts'!$A$1:$B$180"}</definedName>
    <definedName name="htmlcontrol134" hidden="1">{"'TextofAccounts'!$A$1:$B$180"}</definedName>
    <definedName name="htmlcontrol136" localSheetId="0" hidden="1">{"'TextofAccounts'!$A$1:$B$180"}</definedName>
    <definedName name="htmlcontrol136" hidden="1">{"'TextofAccounts'!$A$1:$B$180"}</definedName>
    <definedName name="htmlnew" localSheetId="0" hidden="1">{"'TextofAccounts'!$A$1:$B$180"}</definedName>
    <definedName name="htmlnew" hidden="1">{"'TextofAccounts'!$A$1:$B$180"}</definedName>
    <definedName name="htmlz" localSheetId="0" hidden="1">{"'TextofAccounts'!$A$1:$B$180"}</definedName>
    <definedName name="htmlz" hidden="1">{"'TextofAccounts'!$A$1:$B$180"}</definedName>
    <definedName name="htmlzz" localSheetId="0" hidden="1">{"'TextofAccounts'!$A$1:$B$180"}</definedName>
    <definedName name="htmlzz" hidden="1">{"'TextofAccounts'!$A$1:$B$180"}</definedName>
    <definedName name="I" localSheetId="0">#REF!</definedName>
    <definedName name="I">#REF!</definedName>
    <definedName name="JanitorialServ">#REF!</definedName>
    <definedName name="JEA" hidden="1">#REF!</definedName>
    <definedName name="JUNE09_10">#REF!</definedName>
    <definedName name="LandscapeServ">#REF!</definedName>
    <definedName name="LeaseOffice">#REF!</definedName>
    <definedName name="Legal">#REF!</definedName>
    <definedName name="LegalNoticesAdv">#REF!</definedName>
    <definedName name="LifeIns">#REF!</definedName>
    <definedName name="LineDetail">#REF!</definedName>
    <definedName name="LTDisability">#REF!</definedName>
    <definedName name="MaintProjects">#REF!</definedName>
    <definedName name="MARHISTPT">#REF!</definedName>
    <definedName name="MarketingAgency">#REF!</definedName>
    <definedName name="name" localSheetId="0">#REF!</definedName>
    <definedName name="name">#REF!</definedName>
    <definedName name="new">#REF!</definedName>
    <definedName name="None" localSheetId="0" hidden="1">{"'TextofAccounts'!$A$1:$B$180"}</definedName>
    <definedName name="None" hidden="1">{"'TextofAccounts'!$A$1:$B$180"}</definedName>
    <definedName name="None2" localSheetId="0" hidden="1">{"'TextofAccounts'!$A$1:$B$180"}</definedName>
    <definedName name="None2" hidden="1">{"'TextofAccounts'!$A$1:$B$180"}</definedName>
    <definedName name="None2avrev" localSheetId="0" hidden="1">{"'TextofAccounts'!$A$1:$B$180"}</definedName>
    <definedName name="None2avrev" hidden="1">{"'TextofAccounts'!$A$1:$B$180"}</definedName>
    <definedName name="None2Rev" localSheetId="0" hidden="1">{"'TextofAccounts'!$A$1:$B$180"}</definedName>
    <definedName name="None2Rev" hidden="1">{"'TextofAccounts'!$A$1:$B$180"}</definedName>
    <definedName name="None3" localSheetId="0" hidden="1">{"'TextofAccounts'!$A$1:$B$180"}</definedName>
    <definedName name="None3" hidden="1">{"'TextofAccounts'!$A$1:$B$180"}</definedName>
    <definedName name="None3avrev" localSheetId="0" hidden="1">{"'TextofAccounts'!$A$1:$B$180"}</definedName>
    <definedName name="None3avrev" hidden="1">{"'TextofAccounts'!$A$1:$B$180"}</definedName>
    <definedName name="None3Rev" localSheetId="0" hidden="1">{"'TextofAccounts'!$A$1:$B$180"}</definedName>
    <definedName name="None3Rev" hidden="1">{"'TextofAccounts'!$A$1:$B$180"}</definedName>
    <definedName name="Noneavrev" localSheetId="0" hidden="1">{"'TextofAccounts'!$A$1:$B$180"}</definedName>
    <definedName name="Noneavrev" hidden="1">{"'TextofAccounts'!$A$1:$B$180"}</definedName>
    <definedName name="NoneRev" localSheetId="0" hidden="1">{"'TextofAccounts'!$A$1:$B$180"}</definedName>
    <definedName name="NoneRev" hidden="1">{"'TextofAccounts'!$A$1:$B$180"}</definedName>
    <definedName name="Obj" localSheetId="0">#REF!</definedName>
    <definedName name="Obj">#REF!</definedName>
    <definedName name="OfficeSupplies">#REF!</definedName>
    <definedName name="OperatingSupplies">#REF!</definedName>
    <definedName name="OTH">#REF!</definedName>
    <definedName name="Other" localSheetId="0">#REF!</definedName>
    <definedName name="Other">#REF!</definedName>
    <definedName name="OtherBenefits">#REF!</definedName>
    <definedName name="OtherContServ">#REF!</definedName>
    <definedName name="OtherInsBonds">#REF!</definedName>
    <definedName name="OtherUtilities">#REF!</definedName>
    <definedName name="OvertimePay">#REF!</definedName>
    <definedName name="p" localSheetId="0" hidden="1">{"'TextofAccounts'!$A$1:$B$180"}</definedName>
    <definedName name="p" hidden="1">{"'TextofAccounts'!$A$1:$B$180"}</definedName>
    <definedName name="PAGE1" localSheetId="0">#REF!</definedName>
    <definedName name="PAGE1">#REF!</definedName>
    <definedName name="PAGE2" localSheetId="0">#REF!</definedName>
    <definedName name="PAGE2">#REF!</definedName>
    <definedName name="ParkingMgmtServ">#REF!</definedName>
    <definedName name="ParttimeOT">#REF!</definedName>
    <definedName name="ParttimePay">#REF!</definedName>
    <definedName name="Pension">#REF!</definedName>
    <definedName name="PostageExpMail">#REF!</definedName>
    <definedName name="PR" localSheetId="0" hidden="1">{"'TextofAccounts'!$A$1:$B$180"}</definedName>
    <definedName name="PR" hidden="1">{"'TextofAccounts'!$A$1:$B$180"}</definedName>
    <definedName name="_xlnm.Print_Area" localSheetId="0">'FY 13 Projects w Balances'!$A$1:$I$65</definedName>
    <definedName name="_xlnm.Print_Area">#REF!</definedName>
    <definedName name="Print_AreaDS">[6]TITLE!$A$1:$I$41</definedName>
    <definedName name="_xlnm.Print_Titles">#REF!</definedName>
    <definedName name="PrintingBinding">#REF!</definedName>
    <definedName name="proj03">#REF!</definedName>
    <definedName name="proj04">#REF!</definedName>
    <definedName name="proj05">#REF!</definedName>
    <definedName name="proj06">#REF!</definedName>
    <definedName name="PromoConsulting">#REF!</definedName>
    <definedName name="PromoEventsOther">#REF!</definedName>
    <definedName name="PromoMaterials">#REF!</definedName>
    <definedName name="PropandCas">#REF!</definedName>
    <definedName name="pthours173">'[7]173 LD'!$B$9</definedName>
    <definedName name="pthours175">'[7]175 LD'!$B$10</definedName>
    <definedName name="pthours176">'[7]176 LD'!$B$9</definedName>
    <definedName name="pthours177">'[7]177 LD'!$B$9</definedName>
    <definedName name="pthours178">'[7]178 LD'!$B$9</definedName>
    <definedName name="pthours182">'[7]182 LD'!$B$9</definedName>
    <definedName name="pthours185">'[7]185 LD'!$B$9</definedName>
    <definedName name="pthours186">'[7]186 LD'!$B$9</definedName>
    <definedName name="pthours189">'[7]189 LD'!$B$9</definedName>
    <definedName name="pthours190">'[7]190 LD'!$B$9</definedName>
    <definedName name="pthours192">'[7]192 LD'!$B$9</definedName>
    <definedName name="pthours193">'[7]193 LD'!$B$8</definedName>
    <definedName name="pthours194">'[7]194 LD'!$B$9</definedName>
    <definedName name="pthours195">'[7]195 LD'!$B$9</definedName>
    <definedName name="pthours196">'[7]196 LD'!$B$8</definedName>
    <definedName name="pthours197">'[7]197 LD'!$B$9</definedName>
    <definedName name="pthourspr">'[7]PR LD'!$B$9</definedName>
    <definedName name="PTOT">'[1]160 LD'!#REF!</definedName>
    <definedName name="ptot171" localSheetId="0">'[2]171 LD'!$L$10</definedName>
    <definedName name="ptot171">'[3]171 LD'!$L$10</definedName>
    <definedName name="ptot172" localSheetId="0">'[2]172 LD'!$L$10</definedName>
    <definedName name="ptot172">'[3]172 LD'!$L$10</definedName>
    <definedName name="ptot173" localSheetId="0">'[2]173 LD'!$L$11</definedName>
    <definedName name="ptot173">'[3]173 LD'!$L$11</definedName>
    <definedName name="ptot175" localSheetId="0">'[2]175 LD'!$L$12</definedName>
    <definedName name="ptot175">'[3]175 LD'!$L$12</definedName>
    <definedName name="ptot176" localSheetId="0">'[2]176 LD'!$L$11</definedName>
    <definedName name="ptot176">'[3]176 LD'!$L$11</definedName>
    <definedName name="ptot177" localSheetId="0">'[2]177 LD'!$L$10</definedName>
    <definedName name="ptot177">'[3]177 LD'!$L$10</definedName>
    <definedName name="ptot178" localSheetId="0">'[2]178 LD'!$L$10</definedName>
    <definedName name="ptot178">'[3]178 LD'!$L$10</definedName>
    <definedName name="ptot182" localSheetId="0">'[2]182 LD'!$L$10</definedName>
    <definedName name="ptot182">'[3]182 LD'!$L$10</definedName>
    <definedName name="ptot185" localSheetId="0">'[2]185 LD'!$L$11</definedName>
    <definedName name="ptot185">'[3]185 LD'!$L$11</definedName>
    <definedName name="ptot186" localSheetId="0">'[2]186 LD'!$L$10</definedName>
    <definedName name="ptot186">'[3]186 LD'!$L$10</definedName>
    <definedName name="ptot189" localSheetId="0">'[2]189 LD'!$L$10</definedName>
    <definedName name="ptot189">'[3]189 LD'!$L$10</definedName>
    <definedName name="ptot190" localSheetId="0">'[2]190 LD'!$L$10</definedName>
    <definedName name="ptot190">'[3]190 LD'!$L$10</definedName>
    <definedName name="PTOT192" localSheetId="0">'[2]192 LD'!$L$13</definedName>
    <definedName name="PTOT192">'[3]192 LD'!$L$13</definedName>
    <definedName name="ptot193" localSheetId="0">'[2]193 LD'!$L$9</definedName>
    <definedName name="ptot193">'[3]193 LD'!$L$9</definedName>
    <definedName name="ptot194" localSheetId="0">'[2]194 LD'!$L$10</definedName>
    <definedName name="ptot194">'[3]194 LD'!$L$10</definedName>
    <definedName name="ptot195" localSheetId="0">'[2]195 LD'!$L$12</definedName>
    <definedName name="ptot195">'[3]195 LD'!$L$12</definedName>
    <definedName name="ptot196" localSheetId="0">'[2]196 LD'!$C$9</definedName>
    <definedName name="ptot196">'[3]196 LD'!$C$9</definedName>
    <definedName name="ptot197" localSheetId="0">'[2]197 LD'!$L$10</definedName>
    <definedName name="ptot197">'[3]197 LD'!$L$10</definedName>
    <definedName name="RegCompliance">#REF!</definedName>
    <definedName name="RegisTrainingFees">#REF!</definedName>
    <definedName name="RegularPay">#REF!</definedName>
    <definedName name="RewardsRecog">#REF!</definedName>
    <definedName name="ron" localSheetId="0">#REF!</definedName>
    <definedName name="ron">#REF!</definedName>
    <definedName name="RRSwitchingServ">#REF!</definedName>
    <definedName name="SecurityServ">#REF!</definedName>
    <definedName name="SmallOperEquip">#REF!</definedName>
    <definedName name="Sponsorships">#REF!</definedName>
    <definedName name="Summary">#REF!</definedName>
    <definedName name="Taxes">#REF!</definedName>
    <definedName name="Telecommunications">#REF!</definedName>
    <definedName name="TEMP144">'[1]144 LD'!#REF!</definedName>
    <definedName name="temp171" localSheetId="0">'[2]171 LD'!$L$47</definedName>
    <definedName name="temp171">'[3]171 LD'!$L$47</definedName>
    <definedName name="temp172" localSheetId="0">'[2]172 LD'!$L$34</definedName>
    <definedName name="temp172">'[3]172 LD'!$L$34</definedName>
    <definedName name="temp173" localSheetId="0">'[2]173 LD'!$L$39</definedName>
    <definedName name="temp173">'[3]173 LD'!$L$39</definedName>
    <definedName name="temp175" localSheetId="0">'[2]175 LD'!$L$39</definedName>
    <definedName name="temp175">'[3]175 LD'!$L$39</definedName>
    <definedName name="temp176" localSheetId="0">'[2]176 LD'!$L$36</definedName>
    <definedName name="temp176">'[3]176 LD'!$L$36</definedName>
    <definedName name="temp177" localSheetId="0">'[2]177 LD'!$L$34</definedName>
    <definedName name="temp177">'[3]177 LD'!$L$34</definedName>
    <definedName name="temp178" localSheetId="0">'[2]178 LD'!$L$39</definedName>
    <definedName name="temp178">'[3]178 LD'!$L$39</definedName>
    <definedName name="temp182" localSheetId="0">'[2]182 LD'!$L$35</definedName>
    <definedName name="temp182">'[3]182 LD'!$L$35</definedName>
    <definedName name="temp185" localSheetId="0">'[2]185 LD'!$L$35</definedName>
    <definedName name="temp185">'[3]185 LD'!$L$35</definedName>
    <definedName name="temp186" localSheetId="0">'[2]186 LD'!$L$38</definedName>
    <definedName name="temp186">'[3]186 LD'!$L$38</definedName>
    <definedName name="temp189" localSheetId="0">'[2]189 LD'!$L$33</definedName>
    <definedName name="temp189">'[3]189 LD'!$L$33</definedName>
    <definedName name="temp190" localSheetId="0">'[2]190 LD'!$L$32</definedName>
    <definedName name="temp190">'[3]190 LD'!$L$32</definedName>
    <definedName name="TEMP192" localSheetId="0">'[2]192 LD'!$L$41</definedName>
    <definedName name="TEMP192">'[3]192 LD'!$L$41</definedName>
    <definedName name="temp193" localSheetId="0">'[2]193 LD'!$L$31</definedName>
    <definedName name="temp193">'[3]193 LD'!$L$31</definedName>
    <definedName name="temp194" localSheetId="0">'[2]194 LD'!$L$27</definedName>
    <definedName name="temp194">'[3]194 LD'!$L$27</definedName>
    <definedName name="temp195" localSheetId="0">'[2]195 LD'!$L$52</definedName>
    <definedName name="temp195">'[3]195 LD'!$L$52</definedName>
    <definedName name="temp196" localSheetId="0">'[2]196 LD'!$C$33</definedName>
    <definedName name="temp196">'[3]196 LD'!$C$33</definedName>
    <definedName name="temp197" localSheetId="0">'[2]197 LD'!$L$28</definedName>
    <definedName name="temp197">'[3]197 LD'!$L$28</definedName>
    <definedName name="TempHelp">#REF!</definedName>
    <definedName name="TEMPHOURS133">'[8]133 LD'!$B$33</definedName>
    <definedName name="TEMPHOURS134">'[8]134 LD'!$B$33</definedName>
    <definedName name="TEMPHOURS135">'[8]135 LD'!$B$37</definedName>
    <definedName name="TEMPHOURS136">'[8]136 LD'!$B$33</definedName>
    <definedName name="TEMPHOURS137">'[8]137 LD'!$B$34</definedName>
    <definedName name="TEMPHOURS138">'[8]138 LD'!$B$31</definedName>
    <definedName name="TEMPHOURS139">'[8]139 LD'!$B$35</definedName>
    <definedName name="TEMPHOURS140">'[8]140 LD'!$B$35</definedName>
    <definedName name="TEMPHOURS141">'[8]141 LD'!$B$42</definedName>
    <definedName name="TEMPHOURS142">'[8]142 LD'!$B$32</definedName>
    <definedName name="TEMPHOURS143">'[8]143 LD'!$B$35</definedName>
    <definedName name="TEMPHOURS144">'[1]144 LD'!#REF!</definedName>
    <definedName name="TEMPHOURS145">'[8]145 LD'!$B$36</definedName>
    <definedName name="TEMPHOURS146">'[8]146 LD'!$B$32</definedName>
    <definedName name="TEMPHOURS147">'[8]147 LD'!$B$32</definedName>
    <definedName name="TEMPHOURS148">'[8]148 LD'!$B$29</definedName>
    <definedName name="TEMPHOURS149">'[8]149 LD'!$B$35</definedName>
    <definedName name="TEMPHOURS150">'[8]150 LD'!$B$37</definedName>
    <definedName name="TEMPHOURS151">'[8]151 LD'!$B$37</definedName>
    <definedName name="TEMPHOURS152">'[8]152 LD'!$B$42</definedName>
    <definedName name="TEMPHOURS154">'[8]154 LD'!$B$37</definedName>
    <definedName name="TEMPHOURS155">'[8]155 LD'!$B$34</definedName>
    <definedName name="TEMPHOURS156">'[8]156 LD'!$B$34</definedName>
    <definedName name="TEMPHOURS157">'[8]157 LD'!$B$48</definedName>
    <definedName name="TEMPHOURS158">'[8]158 LD'!$B$35</definedName>
    <definedName name="temphours159">'[8]159 LD'!$B$34</definedName>
    <definedName name="TEMPHOURS160">'[8]160 LD'!$B$28</definedName>
    <definedName name="TEMPHOURS161">'[8]161 LD'!$B$42</definedName>
    <definedName name="TEMPHOURS164">'[8]164 LD'!$B$32</definedName>
    <definedName name="TEMPHOURS165">'[8]165 LD'!$B$39</definedName>
    <definedName name="TEMPHOURS166">'[8]166 LD'!$B$42</definedName>
    <definedName name="TEMPHOURS168">'[8]168 LD'!$B$40</definedName>
    <definedName name="TEMPHOURS169">'[8]169 LD'!$B$33</definedName>
    <definedName name="TEMPHOURS192">'[7]192 LD'!$B$41</definedName>
    <definedName name="temphrs171">'[7]171 LD'!$B$47</definedName>
    <definedName name="temphrs172">'[7]172 LD'!$B$34</definedName>
    <definedName name="temphrs173">'[7]173 LD'!$B$39</definedName>
    <definedName name="temphrs175">'[7]175 LD'!$B$39</definedName>
    <definedName name="temphrs176">'[7]176 LD'!$B$36</definedName>
    <definedName name="temphrs177">'[7]177 LD'!$B$34</definedName>
    <definedName name="temphrs178">'[7]178 LD'!$B$39</definedName>
    <definedName name="temphrs182">'[7]182 LD'!$B$35</definedName>
    <definedName name="temphrs185">'[7]185 LD'!$B$35</definedName>
    <definedName name="temphrs186">'[7]186 LD'!$B$38</definedName>
    <definedName name="temphrs189">'[7]189 LD'!$B$33</definedName>
    <definedName name="temphrs190">'[7]190 LD'!$B$32</definedName>
    <definedName name="temphrs193">'[7]193 LD'!$B$31</definedName>
    <definedName name="temphrs194">'[7]194 LD'!$B$27</definedName>
    <definedName name="temphrs195">'[7]195 LD'!$B$52</definedName>
    <definedName name="temphrs196">'[7]196 LD'!$B$33</definedName>
    <definedName name="temphrs197">'[7]197 LD'!$B$28</definedName>
    <definedName name="temphrspr">'[7]PR LD'!$B$33</definedName>
    <definedName name="temppr">'[7]PR LD'!$L$33</definedName>
    <definedName name="TerminalLiability">#REF!</definedName>
    <definedName name="UnempClaims">#REF!</definedName>
    <definedName name="Uniforms">#REF!</definedName>
    <definedName name="VacationAccrual">#REF!</definedName>
    <definedName name="Water">#REF!</definedName>
    <definedName name="WorkersComp">#REF!</definedName>
    <definedName name="wrn.Workshop._.Inc._.Stmt._.1." localSheetId="0" hidden="1">{"WorkshopIncStmt1",#N/A,FALSE,"Inc Stmt with Admin and NonOp"}</definedName>
    <definedName name="wrn.Workshop._.Inc._.Stmt._.1." hidden="1">{"WorkshopIncStmt1",#N/A,FALSE,"Inc Stmt with Admin and NonOp"}</definedName>
    <definedName name="X">#REF!</definedName>
    <definedName name="Xavrev" localSheetId="0" hidden="1">{"'TextofAccounts'!$A$1:$B$180"}</definedName>
    <definedName name="Xavrev" hidden="1">{"'TextofAccounts'!$A$1:$B$180"}</definedName>
    <definedName name="xls" localSheetId="0" hidden="1">{"'TextofAccounts'!$A$1:$B$180"}</definedName>
    <definedName name="xls" hidden="1">{"'TextofAccounts'!$A$1:$B$180"}</definedName>
    <definedName name="XRev" localSheetId="0" hidden="1">{"'TextofAccounts'!$A$1:$B$180"}</definedName>
    <definedName name="XRev" hidden="1">{"'TextofAccounts'!$A$1:$B$180"}</definedName>
    <definedName name="Y" localSheetId="0" hidden="1">{"'TextofAccounts'!$A$1:$B$180"}</definedName>
    <definedName name="Y" hidden="1">{"'TextofAccounts'!$A$1:$B$180"}</definedName>
    <definedName name="Yavrev" localSheetId="0" hidden="1">{"'TextofAccounts'!$A$1:$B$180"}</definedName>
    <definedName name="Yavrev" hidden="1">{"'TextofAccounts'!$A$1:$B$180"}</definedName>
    <definedName name="YRev" localSheetId="0" hidden="1">{"'TextofAccounts'!$A$1:$B$180"}</definedName>
    <definedName name="YRev" hidden="1">{"'TextofAccounts'!$A$1:$B$180"}</definedName>
    <definedName name="Z">#REF!</definedName>
    <definedName name="zz" localSheetId="0" hidden="1">{"'TextofAccounts'!$A$1:$B$180"}</definedName>
    <definedName name="zz" hidden="1">{"'TextofAccounts'!$A$1:$B$180"}</definedName>
    <definedName name="zzz" localSheetId="0" hidden="1">{"'TextofAccounts'!$A$1:$B$180"}</definedName>
    <definedName name="zzz" hidden="1">{"'TextofAccounts'!$A$1:$B$180"}</definedName>
    <definedName name="zzzzz" localSheetId="0" hidden="1">{"'TextofAccounts'!$A$1:$B$180"}</definedName>
    <definedName name="zzzzz" hidden="1">{"'TextofAccounts'!$A$1:$B$180"}</definedName>
  </definedNames>
  <calcPr calcId="145621"/>
</workbook>
</file>

<file path=xl/calcChain.xml><?xml version="1.0" encoding="utf-8"?>
<calcChain xmlns="http://schemas.openxmlformats.org/spreadsheetml/2006/main">
  <c r="L62" i="1" l="1"/>
  <c r="I51" i="1"/>
  <c r="G51" i="1"/>
  <c r="F51" i="1"/>
  <c r="H25" i="1"/>
  <c r="G25" i="1"/>
  <c r="F25" i="1"/>
  <c r="G11" i="1"/>
  <c r="F11" i="1"/>
  <c r="H7" i="1"/>
  <c r="G7" i="1"/>
  <c r="F7" i="1"/>
</calcChain>
</file>

<file path=xl/sharedStrings.xml><?xml version="1.0" encoding="utf-8"?>
<sst xmlns="http://schemas.openxmlformats.org/spreadsheetml/2006/main" count="204" uniqueCount="109">
  <si>
    <t>FOR INFORMATION ONLY</t>
  </si>
  <si>
    <t>FY 12 - 13 PROPOSED CAPITAL IMPROVEMENT PROJECTS</t>
  </si>
  <si>
    <t>NON STORMWATER PROJECTS</t>
  </si>
  <si>
    <t>Dept.</t>
  </si>
  <si>
    <t>Program Area</t>
  </si>
  <si>
    <t>Project &amp; Detail</t>
  </si>
  <si>
    <t>Project Name</t>
  </si>
  <si>
    <t>All Years Budget</t>
  </si>
  <si>
    <t>Encumbrances</t>
  </si>
  <si>
    <t>Remaining Balance</t>
  </si>
  <si>
    <t>FY 12/13</t>
  </si>
  <si>
    <t>FYI</t>
  </si>
  <si>
    <t>ER</t>
  </si>
  <si>
    <t>Environment/ Quality of Life</t>
  </si>
  <si>
    <t>ERR002 (Fund 30) &amp; ERR003</t>
  </si>
  <si>
    <t>JAX Ash Sites</t>
  </si>
  <si>
    <t>OK</t>
  </si>
  <si>
    <t>ERR004</t>
  </si>
  <si>
    <t>Southside Incinerator Site</t>
  </si>
  <si>
    <t>ERR005</t>
  </si>
  <si>
    <t>Environmental Compliance - County Wide</t>
  </si>
  <si>
    <t>FR</t>
  </si>
  <si>
    <t>Public Safety</t>
  </si>
  <si>
    <t>FR0047</t>
  </si>
  <si>
    <t>Fire Station #62 New - TRIDATA</t>
  </si>
  <si>
    <t>JE</t>
  </si>
  <si>
    <t>Drainage</t>
  </si>
  <si>
    <t>PW0416</t>
  </si>
  <si>
    <t>Cecil Field Roads and Drainage</t>
  </si>
  <si>
    <t>includes bjp</t>
  </si>
  <si>
    <t>RP</t>
  </si>
  <si>
    <t>Parks</t>
  </si>
  <si>
    <t>PR0154</t>
  </si>
  <si>
    <t xml:space="preserve">Woodstock Park </t>
  </si>
  <si>
    <t>PR0402</t>
  </si>
  <si>
    <t xml:space="preserve">Thomas Jefferson Park </t>
  </si>
  <si>
    <t>PR0616</t>
  </si>
  <si>
    <t xml:space="preserve">Julius Guinyard Pool </t>
  </si>
  <si>
    <t>PR0072</t>
  </si>
  <si>
    <t xml:space="preserve">Mayport Docks </t>
  </si>
  <si>
    <t>PR0244</t>
  </si>
  <si>
    <t xml:space="preserve">Pottsburg Creek </t>
  </si>
  <si>
    <t>CC0076</t>
  </si>
  <si>
    <t>Panama Park</t>
  </si>
  <si>
    <t>PR0515</t>
  </si>
  <si>
    <t>Johnny Walker "Grand" Park</t>
  </si>
  <si>
    <t>CC0014</t>
  </si>
  <si>
    <t>Criswell Park</t>
  </si>
  <si>
    <t>PR0597</t>
  </si>
  <si>
    <t>Countywide Parks - Upgrades/Maintenance Repairs</t>
  </si>
  <si>
    <t>PW</t>
  </si>
  <si>
    <t>PW0549</t>
  </si>
  <si>
    <t>St. Johns River</t>
  </si>
  <si>
    <t>PW0675</t>
  </si>
  <si>
    <t>Storm Debris Temporary Site Improvements</t>
  </si>
  <si>
    <t>Government Facilities</t>
  </si>
  <si>
    <t>PW0677</t>
  </si>
  <si>
    <t>Facilities Capital Maintenance - Government</t>
  </si>
  <si>
    <t>excludes non-cash subobject</t>
  </si>
  <si>
    <t>PW0076</t>
  </si>
  <si>
    <t>Northbank Riverwalk and Bulkhead Repairs</t>
  </si>
  <si>
    <t>Roads/ Infrastructure/ Transportation</t>
  </si>
  <si>
    <t>PW0381</t>
  </si>
  <si>
    <t>Intersection Improvements, Bridge, Misc Construction</t>
  </si>
  <si>
    <t>PW0070</t>
  </si>
  <si>
    <t>Roadway Resurfacing</t>
  </si>
  <si>
    <t>PW0360</t>
  </si>
  <si>
    <t>Sidewalk/ Curb</t>
  </si>
  <si>
    <t>PW0320</t>
  </si>
  <si>
    <t>Water Street Garage Enhancements</t>
  </si>
  <si>
    <t>SH</t>
  </si>
  <si>
    <t>SH0020</t>
  </si>
  <si>
    <t>Montgomery Correction Clinic</t>
  </si>
  <si>
    <t>PW0565</t>
  </si>
  <si>
    <t>Pre - Trial Detention Facility Upgrades</t>
  </si>
  <si>
    <t>Notes</t>
  </si>
  <si>
    <t>The budget information above represents the budget at the project level. For this phase of Thomas Jefferson Park, the current budget is $40,800 and balance is $624.</t>
  </si>
  <si>
    <t>The budget information above represents the budget at the project level. For this phase of Panama Park, there is no current budget.</t>
  </si>
  <si>
    <t>The budget information above represents the budget at the project level. For this phase of Criswell Park, the current budget is $213,291 while the encmubrance and balance are $0.</t>
  </si>
  <si>
    <t>The budget information above represents the budget at the project level, excluding the non-cash subobject. It should not be included and was included in CIP summary.</t>
  </si>
  <si>
    <t>The budget information above represents the budget at the project level. For this phase of the Northbank Riverwalk, the current budget is $651,425 with no encumbrance and balance.</t>
  </si>
  <si>
    <t>The budget information above represents the budget at the project level. For this phase of the Water Street Gargage, the budget is $1,300,000, encumbrance is $557,897 and balance is $415,455.</t>
  </si>
  <si>
    <t>The budget information above represents the budget at the project level. For this phase of the Pre-Trial detention Facility, there is no current budget.</t>
  </si>
  <si>
    <t>STORMWATER PROJECTS</t>
  </si>
  <si>
    <t>Budget</t>
  </si>
  <si>
    <t>Balance</t>
  </si>
  <si>
    <t>PW0687</t>
  </si>
  <si>
    <t>Country Creek Drainage</t>
  </si>
  <si>
    <t>PW0072</t>
  </si>
  <si>
    <t>Drainage System Rehabilation</t>
  </si>
  <si>
    <t>ok</t>
  </si>
  <si>
    <t>PW0382</t>
  </si>
  <si>
    <t>Crystal Springs/ Chaffee to Calhoun</t>
  </si>
  <si>
    <t>PW0709</t>
  </si>
  <si>
    <t>Messer Area Drainage</t>
  </si>
  <si>
    <t>PW0707</t>
  </si>
  <si>
    <t>Old Plank Road Outfall</t>
  </si>
  <si>
    <t>PW0022</t>
  </si>
  <si>
    <t>Stormwater Management Plan</t>
  </si>
  <si>
    <t>PW0717</t>
  </si>
  <si>
    <t>Septic Tank Phase Out</t>
  </si>
  <si>
    <t>PW0740</t>
  </si>
  <si>
    <t>Stormwater Project Development &amp; Feasibility Studies</t>
  </si>
  <si>
    <t>This item is listed in the CIP Budget (page 25) as Cecil North 100 Acres of New Wetlands. The budget information above represents the budget at the project level. However, for this phase (Cecil North 100 Acres of New Wetlands), the current budget is $1,340,000, encumbrance is $38,530 and balance is $360,735.</t>
  </si>
  <si>
    <t>This item is listed in the CIP Budget as St. Johns River Bulkhead, Assessment and Restoration (page 37). For this phase (Bulkhead, Assessment and Restoration), the current budget is $5,800,000, encumbrance is $453,036 and balance is $34,148,067.</t>
  </si>
  <si>
    <t>This item is listed in the CIP Budget as Sidewalk Construction and Repair (page 47).</t>
  </si>
  <si>
    <t>This item is listed in the CIP Budget as County Wide Drainage System Rehab (page 55).</t>
  </si>
  <si>
    <t>This item is listed in the CIP Budget as Crystal Springs Area Drainage (page 56). The budget information above represents the budget at the project level. For this phase, the current budget is $1,100,000, encumbrance is $2,484 and balance is $1,029,199.</t>
  </si>
  <si>
    <t>This item is listed in the CIP Budget as Master Stormwater Management Plan Support (page 61). The budget information above represents the budget at the project level. For the current phase, the current budget is $304,397 and the balance is $248,313.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</si>
</sst>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1">
    <font>
      <sz val="10"/>
      <name val="Arial"/>
      <family val="2"/>
    </font>
    <font>
      <sz val="11"/>
      <color theme="1"/>
      <name val="Calibri"/>
      <family val="2"/>
      <scheme val="minor"/>
    </font>
    <font>
      <sz val="10"/>
      <name val="Arial"/>
      <family val="2"/>
    </font>
    <font>
      <b/>
      <sz val="9"/>
      <name val="Calibri"/>
      <family val="2"/>
      <scheme val="minor"/>
    </font>
    <font>
      <sz val="9"/>
      <name val="Calibri"/>
      <family val="2"/>
      <scheme val="minor"/>
    </font>
    <font>
      <sz val="10"/>
      <name val="Calibri"/>
      <family val="2"/>
      <scheme val="minor"/>
    </font>
    <font>
      <u/>
      <sz val="10"/>
      <color indexed="12"/>
      <name val="Arial"/>
      <family val="2"/>
    </font>
    <font>
      <sz val="12"/>
      <name val="Arial"/>
      <family val="2"/>
    </font>
    <font>
      <sz val="11"/>
      <color indexed="8"/>
      <name val="Calibri"/>
      <family val="2"/>
    </font>
    <font>
      <sz val="12"/>
      <name val="Arial MT"/>
    </font>
    <font>
      <sz val="8"/>
      <name val="Courier New"/>
      <family val="3"/>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2">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9"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10" fillId="0" borderId="0"/>
    <xf numFmtId="0" fontId="2" fillId="0" borderId="0"/>
    <xf numFmtId="0" fontId="1" fillId="0" borderId="0"/>
    <xf numFmtId="0" fontId="8" fillId="0" borderId="0"/>
    <xf numFmtId="0" fontId="8" fillId="0" borderId="0"/>
    <xf numFmtId="0" fontId="2" fillId="0" borderId="0"/>
    <xf numFmtId="0" fontId="2" fillId="0" borderId="0"/>
    <xf numFmtId="0" fontId="1" fillId="0" borderId="0"/>
    <xf numFmtId="0" fontId="1" fillId="0" borderId="0"/>
  </cellStyleXfs>
  <cellXfs count="98">
    <xf numFmtId="0" fontId="0" fillId="0" borderId="0" xfId="0"/>
    <xf numFmtId="0" fontId="4" fillId="0" borderId="0" xfId="0" applyFont="1"/>
    <xf numFmtId="0" fontId="5" fillId="0" borderId="0" xfId="0" applyFont="1"/>
    <xf numFmtId="0" fontId="4" fillId="0" borderId="0" xfId="0" applyFont="1" applyFill="1" applyBorder="1" applyAlignment="1">
      <alignment vertical="top"/>
    </xf>
    <xf numFmtId="0" fontId="4" fillId="0" borderId="0" xfId="0" applyFont="1" applyFill="1" applyAlignment="1">
      <alignment vertical="top"/>
    </xf>
    <xf numFmtId="164" fontId="4" fillId="0" borderId="0" xfId="0" applyNumberFormat="1" applyFont="1" applyFill="1" applyBorder="1"/>
    <xf numFmtId="0" fontId="4" fillId="0" borderId="0" xfId="0" applyFont="1" applyFill="1"/>
    <xf numFmtId="0" fontId="3" fillId="0" borderId="1" xfId="0" applyFont="1" applyFill="1" applyBorder="1" applyAlignment="1">
      <alignment horizontal="center"/>
    </xf>
    <xf numFmtId="0" fontId="3" fillId="0" borderId="1" xfId="0" applyFont="1" applyFill="1" applyBorder="1" applyAlignment="1">
      <alignment horizontal="center" wrapText="1"/>
    </xf>
    <xf numFmtId="37"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0" fontId="4" fillId="0" borderId="1" xfId="0" applyFont="1" applyBorder="1" applyAlignment="1">
      <alignment horizontal="center"/>
    </xf>
    <xf numFmtId="0" fontId="4" fillId="0" borderId="0" xfId="0" applyFont="1" applyAlignment="1">
      <alignment horizont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vertical="top" wrapText="1"/>
    </xf>
    <xf numFmtId="0" fontId="4" fillId="0" borderId="2" xfId="0" applyFont="1" applyFill="1" applyBorder="1" applyAlignment="1">
      <alignment vertical="top" wrapText="1"/>
    </xf>
    <xf numFmtId="164" fontId="4" fillId="0" borderId="2" xfId="1" applyNumberFormat="1" applyFont="1" applyFill="1" applyBorder="1" applyAlignment="1">
      <alignment vertical="top" wrapText="1"/>
    </xf>
    <xf numFmtId="164" fontId="4" fillId="0" borderId="2" xfId="1" applyNumberFormat="1" applyFont="1" applyFill="1" applyBorder="1" applyAlignment="1">
      <alignment horizontal="right" vertical="top"/>
    </xf>
    <xf numFmtId="0" fontId="4" fillId="0" borderId="1" xfId="0" applyFont="1" applyBorder="1"/>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vertical="top" wrapText="1"/>
    </xf>
    <xf numFmtId="0" fontId="4" fillId="0" borderId="4" xfId="3" applyFont="1" applyFill="1" applyBorder="1" applyAlignment="1">
      <alignment vertical="top" wrapText="1"/>
    </xf>
    <xf numFmtId="164" fontId="4" fillId="0" borderId="4" xfId="1" applyNumberFormat="1" applyFont="1" applyFill="1" applyBorder="1" applyAlignment="1">
      <alignment vertical="top"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vertical="top" wrapText="1"/>
    </xf>
    <xf numFmtId="0" fontId="4" fillId="0" borderId="6" xfId="0" applyFont="1" applyFill="1" applyBorder="1" applyAlignment="1">
      <alignment wrapText="1"/>
    </xf>
    <xf numFmtId="164" fontId="4" fillId="0" borderId="6" xfId="1" applyNumberFormat="1" applyFont="1" applyFill="1" applyBorder="1" applyAlignment="1">
      <alignment wrapText="1"/>
    </xf>
    <xf numFmtId="164" fontId="4" fillId="0" borderId="6" xfId="1" applyNumberFormat="1" applyFont="1" applyFill="1" applyBorder="1" applyAlignment="1">
      <alignment vertical="top"/>
    </xf>
    <xf numFmtId="0" fontId="4" fillId="0" borderId="1" xfId="0" applyFont="1" applyFill="1" applyBorder="1" applyAlignment="1">
      <alignment vertical="top" wrapText="1"/>
    </xf>
    <xf numFmtId="0" fontId="4" fillId="0" borderId="4" xfId="4" applyFont="1" applyFill="1" applyBorder="1" applyAlignment="1" applyProtection="1">
      <alignment vertical="top" wrapText="1"/>
    </xf>
    <xf numFmtId="164" fontId="4" fillId="0" borderId="1" xfId="1" applyNumberFormat="1" applyFont="1" applyFill="1" applyBorder="1" applyAlignment="1" applyProtection="1">
      <alignment vertical="top" wrapText="1"/>
    </xf>
    <xf numFmtId="164" fontId="4" fillId="0" borderId="1" xfId="1" applyNumberFormat="1" applyFont="1" applyFill="1" applyBorder="1" applyAlignment="1">
      <alignment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vertical="top" wrapText="1"/>
    </xf>
    <xf numFmtId="164" fontId="4" fillId="0" borderId="6" xfId="1" applyNumberFormat="1" applyFont="1" applyFill="1" applyBorder="1" applyAlignment="1">
      <alignment vertical="top" wrapText="1"/>
    </xf>
    <xf numFmtId="164" fontId="4" fillId="0" borderId="6" xfId="1" applyNumberFormat="1" applyFont="1" applyFill="1" applyBorder="1" applyAlignment="1">
      <alignment horizontal="right" vertical="top" wrapText="1"/>
    </xf>
    <xf numFmtId="0" fontId="4" fillId="0" borderId="4" xfId="0" applyFont="1" applyFill="1" applyBorder="1" applyAlignment="1">
      <alignment vertical="top" wrapText="1"/>
    </xf>
    <xf numFmtId="164" fontId="4" fillId="0" borderId="4" xfId="1" applyNumberFormat="1" applyFont="1" applyFill="1" applyBorder="1" applyAlignment="1">
      <alignment horizontal="right" vertical="top" wrapText="1"/>
    </xf>
    <xf numFmtId="0" fontId="4" fillId="0" borderId="0" xfId="0" applyFont="1" applyFill="1" applyBorder="1" applyAlignment="1">
      <alignment vertical="top" wrapText="1"/>
    </xf>
    <xf numFmtId="0" fontId="4" fillId="0" borderId="4" xfId="0" applyFont="1" applyFill="1" applyBorder="1"/>
    <xf numFmtId="164" fontId="4" fillId="0" borderId="4" xfId="1" applyNumberFormat="1" applyFont="1" applyFill="1" applyBorder="1"/>
    <xf numFmtId="0" fontId="4" fillId="0" borderId="1" xfId="0" applyFont="1" applyFill="1" applyBorder="1"/>
    <xf numFmtId="0" fontId="4" fillId="0" borderId="8" xfId="0" applyFont="1" applyFill="1" applyBorder="1" applyAlignment="1">
      <alignment vertical="top" wrapText="1"/>
    </xf>
    <xf numFmtId="164" fontId="4" fillId="0" borderId="7" xfId="1" applyNumberFormat="1" applyFont="1" applyFill="1" applyBorder="1" applyAlignment="1">
      <alignment vertical="top" wrapText="1"/>
    </xf>
    <xf numFmtId="0" fontId="4" fillId="0" borderId="9" xfId="0" applyFont="1" applyFill="1" applyBorder="1" applyAlignment="1">
      <alignment horizontal="center" vertical="center" wrapText="1"/>
    </xf>
    <xf numFmtId="164" fontId="4" fillId="0" borderId="5" xfId="1" applyNumberFormat="1" applyFont="1" applyFill="1" applyBorder="1" applyAlignment="1">
      <alignment vertical="top" wrapText="1"/>
    </xf>
    <xf numFmtId="164" fontId="4" fillId="0" borderId="9" xfId="1" applyNumberFormat="1" applyFont="1" applyFill="1" applyBorder="1" applyAlignment="1">
      <alignment vertical="top" wrapText="1"/>
    </xf>
    <xf numFmtId="164" fontId="4" fillId="0" borderId="4" xfId="1" applyNumberFormat="1" applyFont="1" applyFill="1" applyBorder="1" applyAlignment="1" applyProtection="1">
      <alignment vertical="top" wrapText="1"/>
    </xf>
    <xf numFmtId="0" fontId="4" fillId="0" borderId="9" xfId="0" applyFont="1" applyFill="1" applyBorder="1" applyAlignment="1">
      <alignment vertical="top" wrapText="1"/>
    </xf>
    <xf numFmtId="164" fontId="4" fillId="0" borderId="4" xfId="1" applyNumberFormat="1" applyFont="1" applyFill="1" applyBorder="1" applyAlignment="1">
      <alignment horizontal="right" vertical="top"/>
    </xf>
    <xf numFmtId="0" fontId="4" fillId="0" borderId="6" xfId="4" applyFont="1" applyFill="1" applyBorder="1" applyAlignment="1" applyProtection="1">
      <alignment vertical="top" wrapText="1"/>
    </xf>
    <xf numFmtId="164" fontId="4" fillId="0" borderId="6" xfId="1" applyNumberFormat="1" applyFont="1" applyFill="1" applyBorder="1" applyAlignment="1" applyProtection="1">
      <alignment vertical="top" wrapText="1"/>
    </xf>
    <xf numFmtId="164" fontId="4" fillId="0" borderId="6" xfId="1" applyNumberFormat="1" applyFont="1" applyFill="1" applyBorder="1" applyAlignment="1">
      <alignment horizontal="right" vertical="top"/>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4" applyFont="1" applyFill="1" applyBorder="1" applyAlignment="1" applyProtection="1">
      <alignment vertical="top" wrapText="1"/>
    </xf>
    <xf numFmtId="164" fontId="4" fillId="0" borderId="0" xfId="1" applyNumberFormat="1" applyFont="1" applyFill="1" applyBorder="1" applyAlignment="1" applyProtection="1">
      <alignment vertical="top" wrapText="1"/>
    </xf>
    <xf numFmtId="164" fontId="4" fillId="0" borderId="0" xfId="1" applyNumberFormat="1" applyFont="1" applyFill="1" applyBorder="1" applyAlignment="1">
      <alignment horizontal="right" vertical="top"/>
    </xf>
    <xf numFmtId="0" fontId="4" fillId="0" borderId="0" xfId="0" applyFont="1" applyBorder="1"/>
    <xf numFmtId="0" fontId="4" fillId="0" borderId="0" xfId="0" applyFont="1" applyFill="1" applyBorder="1"/>
    <xf numFmtId="0" fontId="4" fillId="0" borderId="10" xfId="0" applyFont="1" applyBorder="1" applyAlignment="1">
      <alignment horizontal="center" vertical="center"/>
    </xf>
    <xf numFmtId="0" fontId="4" fillId="0" borderId="11" xfId="0" applyFont="1" applyBorder="1"/>
    <xf numFmtId="3" fontId="4" fillId="0" borderId="0" xfId="0" applyNumberFormat="1" applyFont="1"/>
    <xf numFmtId="164" fontId="4" fillId="0" borderId="0" xfId="0" applyNumberFormat="1" applyFont="1"/>
    <xf numFmtId="0" fontId="4" fillId="0" borderId="0" xfId="0" applyFont="1" applyAlignment="1">
      <alignment vertical="top"/>
    </xf>
    <xf numFmtId="0" fontId="3" fillId="0" borderId="0" xfId="0" applyFont="1" applyFill="1" applyAlignment="1"/>
    <xf numFmtId="0" fontId="4" fillId="0" borderId="0" xfId="0" applyFont="1" applyFill="1" applyAlignment="1">
      <alignment horizontal="center"/>
    </xf>
    <xf numFmtId="0" fontId="4" fillId="0" borderId="4" xfId="0" applyFont="1" applyFill="1" applyBorder="1" applyAlignment="1">
      <alignment vertical="top"/>
    </xf>
    <xf numFmtId="0" fontId="4" fillId="0" borderId="9" xfId="3" applyFont="1" applyFill="1" applyBorder="1" applyAlignment="1">
      <alignment vertical="top" wrapText="1"/>
    </xf>
    <xf numFmtId="0" fontId="4" fillId="0" borderId="5" xfId="0" applyFont="1" applyFill="1" applyBorder="1" applyAlignment="1">
      <alignment vertical="top"/>
    </xf>
    <xf numFmtId="0" fontId="4" fillId="2" borderId="4" xfId="0" applyFont="1" applyFill="1" applyBorder="1" applyAlignment="1">
      <alignment vertical="top" wrapText="1"/>
    </xf>
    <xf numFmtId="0" fontId="4" fillId="2" borderId="9" xfId="3" applyFont="1" applyFill="1" applyBorder="1" applyAlignment="1">
      <alignment vertical="top" wrapText="1"/>
    </xf>
    <xf numFmtId="0" fontId="4" fillId="0" borderId="6" xfId="0" applyFont="1" applyFill="1" applyBorder="1" applyAlignment="1">
      <alignment vertical="top"/>
    </xf>
    <xf numFmtId="0" fontId="4" fillId="0" borderId="7" xfId="0" applyFont="1" applyFill="1" applyBorder="1" applyAlignment="1">
      <alignment vertical="top"/>
    </xf>
    <xf numFmtId="0" fontId="4" fillId="0" borderId="8" xfId="0" applyFont="1" applyFill="1" applyBorder="1"/>
    <xf numFmtId="164" fontId="4" fillId="0" borderId="0" xfId="1" applyNumberFormat="1" applyFont="1" applyFill="1" applyBorder="1" applyAlignment="1">
      <alignment vertical="top"/>
    </xf>
    <xf numFmtId="3" fontId="4" fillId="0" borderId="0" xfId="0" applyNumberFormat="1" applyFont="1" applyFill="1" applyBorder="1" applyAlignment="1">
      <alignment horizontal="right" vertical="top"/>
    </xf>
    <xf numFmtId="0" fontId="4" fillId="0" borderId="0" xfId="0" applyFont="1" applyFill="1" applyBorder="1" applyAlignment="1">
      <alignment horizontal="right" vertical="top" wrapText="1"/>
    </xf>
    <xf numFmtId="165" fontId="4" fillId="0" borderId="0" xfId="2" applyNumberFormat="1" applyFont="1" applyFill="1" applyBorder="1" applyAlignment="1">
      <alignment horizontal="right" vertical="top"/>
    </xf>
    <xf numFmtId="0" fontId="4" fillId="0" borderId="13" xfId="0" applyFont="1" applyFill="1" applyBorder="1" applyAlignment="1">
      <alignment horizontal="center" vertical="center"/>
    </xf>
    <xf numFmtId="0" fontId="4" fillId="0" borderId="14" xfId="0" applyFont="1" applyFill="1" applyBorder="1"/>
    <xf numFmtId="0" fontId="4" fillId="0" borderId="10" xfId="0" applyFont="1" applyFill="1" applyBorder="1" applyAlignment="1">
      <alignment horizontal="center" vertical="center"/>
    </xf>
    <xf numFmtId="0" fontId="4" fillId="0" borderId="11" xfId="0" applyFont="1" applyFill="1" applyBorder="1"/>
    <xf numFmtId="3" fontId="4" fillId="0" borderId="0" xfId="0" applyNumberFormat="1" applyFont="1" applyFill="1"/>
    <xf numFmtId="164" fontId="4" fillId="0" borderId="0" xfId="0" applyNumberFormat="1" applyFont="1" applyFill="1"/>
    <xf numFmtId="0" fontId="4" fillId="0" borderId="11" xfId="0" applyFont="1" applyBorder="1" applyAlignment="1">
      <alignment horizontal="left" wrapText="1"/>
    </xf>
    <xf numFmtId="0" fontId="4" fillId="0" borderId="12" xfId="0" applyFont="1" applyBorder="1" applyAlignment="1">
      <alignment horizontal="left" wrapText="1"/>
    </xf>
    <xf numFmtId="0" fontId="3" fillId="0" borderId="0" xfId="0" applyFont="1" applyAlignment="1">
      <alignment horizontal="center"/>
    </xf>
    <xf numFmtId="0" fontId="3" fillId="0" borderId="0" xfId="0" applyFont="1" applyBorder="1" applyAlignment="1">
      <alignment horizontal="center"/>
    </xf>
    <xf numFmtId="0" fontId="4" fillId="0" borderId="11" xfId="0" applyFont="1" applyFill="1" applyBorder="1" applyAlignment="1">
      <alignment horizontal="left"/>
    </xf>
    <xf numFmtId="0" fontId="4" fillId="0" borderId="12" xfId="0" applyFont="1" applyFill="1" applyBorder="1" applyAlignment="1">
      <alignment horizontal="left"/>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0" fontId="3" fillId="0" borderId="0" xfId="0" applyFont="1" applyFill="1" applyAlignment="1">
      <alignment horizontal="center"/>
    </xf>
  </cellXfs>
  <cellStyles count="42">
    <cellStyle name="Comma" xfId="1" builtinId="3"/>
    <cellStyle name="Comma 2" xfId="5"/>
    <cellStyle name="Comma 3" xfId="6"/>
    <cellStyle name="Comma 3 2" xfId="7"/>
    <cellStyle name="Comma 3 2 2" xfId="8"/>
    <cellStyle name="Comma 3 3" xfId="9"/>
    <cellStyle name="Comma 4" xfId="10"/>
    <cellStyle name="Comma 4 2" xfId="11"/>
    <cellStyle name="Comma 5" xfId="12"/>
    <cellStyle name="Comma 5 2" xfId="13"/>
    <cellStyle name="Comma 6" xfId="14"/>
    <cellStyle name="Comma 6 2" xfId="15"/>
    <cellStyle name="Comma 6 3" xfId="16"/>
    <cellStyle name="Comma 7" xfId="17"/>
    <cellStyle name="Currency" xfId="2" builtinId="4"/>
    <cellStyle name="Currency 2" xfId="18"/>
    <cellStyle name="Currency 3" xfId="19"/>
    <cellStyle name="Currency 3 2" xfId="20"/>
    <cellStyle name="Currency 3 2 2" xfId="21"/>
    <cellStyle name="Currency 3 3" xfId="22"/>
    <cellStyle name="Currency 4" xfId="23"/>
    <cellStyle name="Currency 4 2" xfId="24"/>
    <cellStyle name="Hyperlink" xfId="4" builtinId="8"/>
    <cellStyle name="Normal" xfId="0" builtinId="0"/>
    <cellStyle name="Normal 2" xfId="25"/>
    <cellStyle name="Normal 2 2" xfId="26"/>
    <cellStyle name="Normal 2 2 2" xfId="27"/>
    <cellStyle name="Normal 2 3" xfId="28"/>
    <cellStyle name="Normal 2 4" xfId="29"/>
    <cellStyle name="Normal 3" xfId="30"/>
    <cellStyle name="Normal 3 2" xfId="3"/>
    <cellStyle name="Normal 3 2 2" xfId="31"/>
    <cellStyle name="Normal 3 3" xfId="32"/>
    <cellStyle name="Normal 3 4" xfId="33"/>
    <cellStyle name="Normal 3_Sheet1" xfId="34"/>
    <cellStyle name="Normal 4" xfId="35"/>
    <cellStyle name="Normal 4 2" xfId="36"/>
    <cellStyle name="Normal 4 3" xfId="37"/>
    <cellStyle name="Normal 5" xfId="38"/>
    <cellStyle name="Normal 5 2" xfId="39"/>
    <cellStyle name="Normal 6" xfId="40"/>
    <cellStyle name="Normal 7"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dget%202001-02\Budget%202001-02%20as%20of%209-14\Aviation\Aviation%20Consolidated%20Summaries%20&amp;%20Line%20Item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DGET\Annual%20Budget%20Files%20(Mbud)\Mbud%202010\FY%2010-14%20CIP\FY%2010-14%20Proposed%20CIP%20(FINAL)\CIP%20with%20Council%20Auditor%20Changes\FY%2010-14%20Adopted%20CIP%20with%20Tabs_Intro\FINANCE\Budget%202001-02\Marine\Marine%20Consolidated%20Summaries%20&amp;%20Line%20Item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NCE\Budget%202001-02\Marine\Marine%20Consolidated%20Summaries%20&amp;%20Line%20Item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UDGET\Annual%20Budget%20Files%20(Mbud)\Mbud%202010\FY%2010-14%20CIP\FY%2010-14%20Proposed%20CIP%20(FINAL)\CIP%20with%20Council%20Auditor%20Changes\FY%2010-14%20Adopted%20CIP%20with%20Tabs_Intro\Accounting\Budget%202002-03\TBU%20Aviation%20Consolidated%20Summaries%20&amp;%20Line%20Item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ccounting\Budget%202002-03\TBU%20Aviation%20Consolidated%20Summaries%20&amp;%20Line%20Item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Budget%202001-02\CityCouncAuditors\Aviation%20CCA%20SCHEDU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FINANCE\Budget%202001-02\Marine\Marine%20Consolidated%20Summaries%20&amp;%20Line%20Item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ccounting\Budget%202002-03\Positions\TBU%20Aviation%20Consolidated%20Summaries%20&amp;%20Line%20Ite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s"/>
      <sheetName val="Changes"/>
      <sheetName val="Billets"/>
      <sheetName val="PT&amp;Temp"/>
      <sheetName val="PT Positions Only"/>
      <sheetName val="Nextel"/>
      <sheetName val="5615"/>
      <sheetName val="5615 (2)"/>
      <sheetName val="5619"/>
      <sheetName val="PT"/>
      <sheetName val="Exp Historical DB"/>
      <sheetName val="Non-Op DB"/>
      <sheetName val="Trans IS"/>
      <sheetName val="Summary for Marty"/>
      <sheetName val="Wksp Finc Ind"/>
      <sheetName val="Combined"/>
      <sheetName val="Wksp IS"/>
      <sheetName val="Marine IS"/>
      <sheetName val="Wksp Rollup"/>
      <sheetName val="IS"/>
      <sheetName val="2002 RU"/>
      <sheetName val="Maint"/>
      <sheetName val="Transition RU"/>
      <sheetName val="Trans Exp"/>
      <sheetName val="CC Historical"/>
      <sheetName val="RU No Admin"/>
      <sheetName val="IS no Admin"/>
      <sheetName val="GA IS"/>
      <sheetName val="GA RU"/>
      <sheetName val="JIA IS"/>
      <sheetName val="Craig IS"/>
      <sheetName val="Herlong IS "/>
      <sheetName val="Cecil IS"/>
      <sheetName val="153 S"/>
      <sheetName val="163 S"/>
      <sheetName val="133 S"/>
      <sheetName val="133 LD"/>
      <sheetName val="134 S"/>
      <sheetName val="134 LD"/>
      <sheetName val="135 S"/>
      <sheetName val="135 LD"/>
      <sheetName val="136 S"/>
      <sheetName val="136 LD"/>
      <sheetName val="137 S"/>
      <sheetName val="137 LD"/>
      <sheetName val="138 S"/>
      <sheetName val="138 LD"/>
      <sheetName val="139 S"/>
      <sheetName val="139 LD"/>
      <sheetName val="140 S"/>
      <sheetName val="140 LD"/>
      <sheetName val="141 S"/>
      <sheetName val="141 LD"/>
      <sheetName val="142 S"/>
      <sheetName val="142 LD"/>
      <sheetName val="143 S"/>
      <sheetName val="143 LD"/>
      <sheetName val="144 S"/>
      <sheetName val="144 LD"/>
      <sheetName val="145 S"/>
      <sheetName val="145 LD"/>
      <sheetName val="146 S"/>
      <sheetName val="146 LD"/>
      <sheetName val="147 S"/>
      <sheetName val="147 LD"/>
      <sheetName val="148 S"/>
      <sheetName val="148 LD"/>
      <sheetName val="149 S"/>
      <sheetName val="149 LD"/>
      <sheetName val="150 S"/>
      <sheetName val="150 LD"/>
      <sheetName val="151 S"/>
      <sheetName val="151 LD"/>
      <sheetName val="152 S"/>
      <sheetName val="152 LD"/>
      <sheetName val="154 S"/>
      <sheetName val="154 LD"/>
      <sheetName val="155 S"/>
      <sheetName val="155 LD"/>
      <sheetName val="156 S"/>
      <sheetName val="156 LD"/>
      <sheetName val="157 S"/>
      <sheetName val="157 LD"/>
      <sheetName val="158 S"/>
      <sheetName val="158 LD"/>
      <sheetName val="159 S"/>
      <sheetName val="159 LD"/>
      <sheetName val="160 S"/>
      <sheetName val="160 LD"/>
      <sheetName val="161 S"/>
      <sheetName val="161 LD"/>
      <sheetName val="162 S"/>
      <sheetName val="162 LD"/>
      <sheetName val="164 S"/>
      <sheetName val="164 LD"/>
      <sheetName val="165 S"/>
      <sheetName val="165 LD"/>
      <sheetName val="166 S"/>
      <sheetName val="166 LD"/>
      <sheetName val="168 S"/>
      <sheetName val="168 LD"/>
      <sheetName val="169 S"/>
      <sheetName val="169 LD"/>
      <sheetName val="200 S"/>
      <sheetName val="200 LD"/>
      <sheetName val="250 S"/>
      <sheetName val="250 LD"/>
      <sheetName val="350 S"/>
      <sheetName val="350 LD"/>
      <sheetName val="400 S"/>
      <sheetName val="400 LD"/>
      <sheetName val="450 S"/>
      <sheetName val="450 LD"/>
      <sheetName val="500 S"/>
      <sheetName val="500 LD"/>
      <sheetName val="550 S"/>
      <sheetName val="550 LD"/>
      <sheetName val="575 S"/>
      <sheetName val="575 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Cvr"/>
      <sheetName val="ORG"/>
      <sheetName val="Changes"/>
      <sheetName val="Billets"/>
      <sheetName val="Hrs"/>
      <sheetName val="Wksp Finc Indic"/>
      <sheetName val="Wkshp IS"/>
      <sheetName val="Wkshp Rollup"/>
      <sheetName val="RU 2002"/>
      <sheetName val="Revenue 95-02"/>
      <sheetName val="IS"/>
      <sheetName val="IS wo Admin"/>
      <sheetName val="CC Hist"/>
      <sheetName val="CC Hist WO ADMIN"/>
      <sheetName val="Rev Hist"/>
      <sheetName val="5615"/>
      <sheetName val="Cells &amp; Radios"/>
      <sheetName val="RU2002 No Admin"/>
      <sheetName val="RU ADMIN"/>
      <sheetName val="Trans IS"/>
      <sheetName val="BI IS"/>
      <sheetName val="DP IS"/>
      <sheetName val="TMT IS"/>
      <sheetName val="BDDP RU"/>
      <sheetName val="BI Ru"/>
      <sheetName val="DP RU"/>
      <sheetName val="TMT RU"/>
      <sheetName val="Maint Proj"/>
      <sheetName val="173 Rev S"/>
      <sheetName val="173"/>
      <sheetName val="600 Rev S"/>
      <sheetName val="600"/>
      <sheetName val="700 Rev S"/>
      <sheetName val="700"/>
      <sheetName val="800 Rev S"/>
      <sheetName val="800"/>
      <sheetName val="171 S"/>
      <sheetName val="171 LD"/>
      <sheetName val="172 S"/>
      <sheetName val="172 LD"/>
      <sheetName val="173 S"/>
      <sheetName val="173 LD"/>
      <sheetName val="175 S"/>
      <sheetName val="175 LD"/>
      <sheetName val="176 S"/>
      <sheetName val="176 LD"/>
      <sheetName val="177 S"/>
      <sheetName val="177 LD"/>
      <sheetName val="178 S"/>
      <sheetName val="178 LD"/>
      <sheetName val="182 S"/>
      <sheetName val="182 LD"/>
      <sheetName val="185 S"/>
      <sheetName val="185 LD"/>
      <sheetName val="186 S"/>
      <sheetName val="186 LD"/>
      <sheetName val="189 S"/>
      <sheetName val="189 LD"/>
      <sheetName val="190 S"/>
      <sheetName val="190 LD"/>
      <sheetName val="192 S"/>
      <sheetName val="192 LD"/>
      <sheetName val="193 S"/>
      <sheetName val="193 LD"/>
      <sheetName val="194 S"/>
      <sheetName val="194 LD"/>
      <sheetName val="195 S"/>
      <sheetName val="195 LD"/>
      <sheetName val="196 S"/>
      <sheetName val="196 LD"/>
      <sheetName val="197 S"/>
      <sheetName val="197 LD"/>
      <sheetName val="PR S"/>
      <sheetName val="PR LD"/>
      <sheetName val="DS Cv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9">
          <cell r="L9">
            <v>0</v>
          </cell>
        </row>
      </sheetData>
      <sheetData sheetId="39"/>
      <sheetData sheetId="40"/>
      <sheetData sheetId="41"/>
      <sheetData sheetId="42">
        <row r="9">
          <cell r="L9">
            <v>15600</v>
          </cell>
        </row>
        <row r="39">
          <cell r="L39">
            <v>720</v>
          </cell>
        </row>
      </sheetData>
      <sheetData sheetId="43"/>
      <sheetData sheetId="44">
        <row r="10">
          <cell r="L10">
            <v>30000</v>
          </cell>
        </row>
      </sheetData>
      <sheetData sheetId="45"/>
      <sheetData sheetId="46">
        <row r="9">
          <cell r="L9">
            <v>15000</v>
          </cell>
        </row>
      </sheetData>
      <sheetData sheetId="47"/>
      <sheetData sheetId="48">
        <row r="34">
          <cell r="L34">
            <v>1950</v>
          </cell>
        </row>
      </sheetData>
      <sheetData sheetId="49"/>
      <sheetData sheetId="50">
        <row r="10">
          <cell r="L10">
            <v>0</v>
          </cell>
        </row>
      </sheetData>
      <sheetData sheetId="51"/>
      <sheetData sheetId="52"/>
      <sheetData sheetId="53"/>
      <sheetData sheetId="54">
        <row r="9">
          <cell r="L9">
            <v>5000</v>
          </cell>
        </row>
        <row r="11">
          <cell r="L11">
            <v>0</v>
          </cell>
        </row>
      </sheetData>
      <sheetData sheetId="55"/>
      <sheetData sheetId="56"/>
      <sheetData sheetId="57"/>
      <sheetData sheetId="58">
        <row r="9">
          <cell r="L9">
            <v>0</v>
          </cell>
        </row>
        <row r="10">
          <cell r="L10">
            <v>0</v>
          </cell>
        </row>
      </sheetData>
      <sheetData sheetId="59"/>
      <sheetData sheetId="60"/>
      <sheetData sheetId="61"/>
      <sheetData sheetId="62">
        <row r="9">
          <cell r="L9">
            <v>67480</v>
          </cell>
        </row>
      </sheetData>
      <sheetData sheetId="63"/>
      <sheetData sheetId="64">
        <row r="31">
          <cell r="L31">
            <v>100000</v>
          </cell>
        </row>
      </sheetData>
      <sheetData sheetId="65"/>
      <sheetData sheetId="66">
        <row r="27">
          <cell r="L27">
            <v>0</v>
          </cell>
        </row>
      </sheetData>
      <sheetData sheetId="67"/>
      <sheetData sheetId="68">
        <row r="9">
          <cell r="L9">
            <v>14820</v>
          </cell>
        </row>
      </sheetData>
      <sheetData sheetId="69"/>
      <sheetData sheetId="70"/>
      <sheetData sheetId="71"/>
      <sheetData sheetId="72"/>
      <sheetData sheetId="73"/>
      <sheetData sheetId="74"/>
      <sheetData sheetId="7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Cvr"/>
      <sheetName val="ORG"/>
      <sheetName val="Changes"/>
      <sheetName val="Billets"/>
      <sheetName val="Hrs"/>
      <sheetName val="Wksp Finc Indic"/>
      <sheetName val="Wkshp IS"/>
      <sheetName val="Wkshp Rollup"/>
      <sheetName val="RU 2002"/>
      <sheetName val="Revenue 95-02"/>
      <sheetName val="IS"/>
      <sheetName val="IS wo Admin"/>
      <sheetName val="CC Hist"/>
      <sheetName val="CC Hist WO ADMIN"/>
      <sheetName val="Rev Hist"/>
      <sheetName val="5615"/>
      <sheetName val="Cells &amp; Radios"/>
      <sheetName val="RU2002 No Admin"/>
      <sheetName val="RU ADMIN"/>
      <sheetName val="Trans IS"/>
      <sheetName val="BI IS"/>
      <sheetName val="DP IS"/>
      <sheetName val="TMT IS"/>
      <sheetName val="BDDP RU"/>
      <sheetName val="BI Ru"/>
      <sheetName val="DP RU"/>
      <sheetName val="TMT RU"/>
      <sheetName val="Maint Proj"/>
      <sheetName val="173 Rev S"/>
      <sheetName val="173"/>
      <sheetName val="600 Rev S"/>
      <sheetName val="600"/>
      <sheetName val="700 Rev S"/>
      <sheetName val="700"/>
      <sheetName val="800 Rev S"/>
      <sheetName val="800"/>
      <sheetName val="171 S"/>
      <sheetName val="171 LD"/>
      <sheetName val="172 S"/>
      <sheetName val="172 LD"/>
      <sheetName val="173 S"/>
      <sheetName val="173 LD"/>
      <sheetName val="175 S"/>
      <sheetName val="175 LD"/>
      <sheetName val="176 S"/>
      <sheetName val="176 LD"/>
      <sheetName val="177 S"/>
      <sheetName val="177 LD"/>
      <sheetName val="178 S"/>
      <sheetName val="178 LD"/>
      <sheetName val="182 S"/>
      <sheetName val="182 LD"/>
      <sheetName val="185 S"/>
      <sheetName val="185 LD"/>
      <sheetName val="186 S"/>
      <sheetName val="186 LD"/>
      <sheetName val="189 S"/>
      <sheetName val="189 LD"/>
      <sheetName val="190 S"/>
      <sheetName val="190 LD"/>
      <sheetName val="192 S"/>
      <sheetName val="192 LD"/>
      <sheetName val="193 S"/>
      <sheetName val="193 LD"/>
      <sheetName val="194 S"/>
      <sheetName val="194 LD"/>
      <sheetName val="195 S"/>
      <sheetName val="195 LD"/>
      <sheetName val="196 S"/>
      <sheetName val="196 LD"/>
      <sheetName val="197 S"/>
      <sheetName val="197 LD"/>
      <sheetName val="PR S"/>
      <sheetName val="PR LD"/>
      <sheetName val="DS Cv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9">
          <cell r="L9">
            <v>0</v>
          </cell>
        </row>
      </sheetData>
      <sheetData sheetId="39"/>
      <sheetData sheetId="40"/>
      <sheetData sheetId="41"/>
      <sheetData sheetId="42">
        <row r="9">
          <cell r="L9">
            <v>15600</v>
          </cell>
        </row>
        <row r="39">
          <cell r="L39">
            <v>720</v>
          </cell>
        </row>
      </sheetData>
      <sheetData sheetId="43"/>
      <sheetData sheetId="44">
        <row r="10">
          <cell r="L10">
            <v>30000</v>
          </cell>
        </row>
      </sheetData>
      <sheetData sheetId="45"/>
      <sheetData sheetId="46">
        <row r="9">
          <cell r="L9">
            <v>15000</v>
          </cell>
        </row>
      </sheetData>
      <sheetData sheetId="47"/>
      <sheetData sheetId="48">
        <row r="34">
          <cell r="L34">
            <v>1950</v>
          </cell>
        </row>
      </sheetData>
      <sheetData sheetId="49"/>
      <sheetData sheetId="50">
        <row r="10">
          <cell r="L10">
            <v>0</v>
          </cell>
        </row>
      </sheetData>
      <sheetData sheetId="51"/>
      <sheetData sheetId="52"/>
      <sheetData sheetId="53"/>
      <sheetData sheetId="54">
        <row r="9">
          <cell r="L9">
            <v>5000</v>
          </cell>
        </row>
        <row r="11">
          <cell r="L11">
            <v>0</v>
          </cell>
        </row>
      </sheetData>
      <sheetData sheetId="55"/>
      <sheetData sheetId="56"/>
      <sheetData sheetId="57"/>
      <sheetData sheetId="58">
        <row r="9">
          <cell r="L9">
            <v>0</v>
          </cell>
        </row>
        <row r="10">
          <cell r="L10">
            <v>0</v>
          </cell>
        </row>
      </sheetData>
      <sheetData sheetId="59"/>
      <sheetData sheetId="60"/>
      <sheetData sheetId="61"/>
      <sheetData sheetId="62">
        <row r="9">
          <cell r="L9">
            <v>67480</v>
          </cell>
        </row>
      </sheetData>
      <sheetData sheetId="63"/>
      <sheetData sheetId="64">
        <row r="31">
          <cell r="L31">
            <v>100000</v>
          </cell>
        </row>
      </sheetData>
      <sheetData sheetId="65"/>
      <sheetData sheetId="66">
        <row r="27">
          <cell r="L27">
            <v>0</v>
          </cell>
        </row>
      </sheetData>
      <sheetData sheetId="67"/>
      <sheetData sheetId="68">
        <row r="9">
          <cell r="L9">
            <v>14820</v>
          </cell>
        </row>
      </sheetData>
      <sheetData sheetId="69"/>
      <sheetData sheetId="70"/>
      <sheetData sheetId="71"/>
      <sheetData sheetId="72"/>
      <sheetData sheetId="73"/>
      <sheetData sheetId="74"/>
      <sheetData sheetId="7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s"/>
      <sheetName val="Changes"/>
      <sheetName val="Billets"/>
      <sheetName val="PT&amp;Temp"/>
      <sheetName val="PT&amp;Temp REVISED"/>
      <sheetName val="FYE03 Regular Phones"/>
      <sheetName val="5615"/>
      <sheetName val="5619"/>
      <sheetName val="Pivot Table"/>
      <sheetName val="Exp Historical DB"/>
      <sheetName val="Non-Op DB"/>
      <sheetName val="Marty"/>
      <sheetName val="Wksp Finc Ind"/>
      <sheetName val="Combined"/>
      <sheetName val="Wksp IS"/>
      <sheetName val="Marine IS"/>
      <sheetName val="Wksp Rollup"/>
      <sheetName val="IS"/>
      <sheetName val="2002 RU"/>
      <sheetName val="Transition RU"/>
      <sheetName val="Trans Exp"/>
      <sheetName val="CC Historical"/>
      <sheetName val="Maint"/>
      <sheetName val="RU No Admin"/>
      <sheetName val="IS no Admin"/>
      <sheetName val="GA IS"/>
      <sheetName val="GA RU"/>
      <sheetName val="JIA IS"/>
      <sheetName val="Craig IS"/>
      <sheetName val="Herlong IS "/>
      <sheetName val="Cecil IS"/>
      <sheetName val="153 S"/>
      <sheetName val="163 S"/>
      <sheetName val="133 S"/>
      <sheetName val="133 LD"/>
      <sheetName val="134 S"/>
      <sheetName val="134 LD"/>
      <sheetName val="135 S"/>
      <sheetName val="135 LD"/>
      <sheetName val="136 S"/>
      <sheetName val="136 LD"/>
      <sheetName val="137 S"/>
      <sheetName val="137 LD"/>
      <sheetName val="138 S"/>
      <sheetName val="138 LD"/>
      <sheetName val="139 S"/>
      <sheetName val="139 LD"/>
      <sheetName val="140 S"/>
      <sheetName val="140 LD"/>
      <sheetName val="141 S"/>
      <sheetName val="141 LD"/>
      <sheetName val="142 S"/>
      <sheetName val="142 LD"/>
      <sheetName val="143 S"/>
      <sheetName val="143 LD"/>
      <sheetName val="144 S"/>
      <sheetName val="144 LD"/>
      <sheetName val="145 S"/>
      <sheetName val="145 LD"/>
      <sheetName val="146 S"/>
      <sheetName val="146 LD"/>
      <sheetName val="147 S"/>
      <sheetName val="147 LD"/>
      <sheetName val="148 S"/>
      <sheetName val="148 LD"/>
      <sheetName val="149 S"/>
      <sheetName val="149 LD"/>
      <sheetName val="150 S"/>
      <sheetName val="150 LD"/>
      <sheetName val="151 S"/>
      <sheetName val="151 LD"/>
      <sheetName val="152 S"/>
      <sheetName val="152 LD"/>
      <sheetName val="154 S"/>
      <sheetName val="154 LD"/>
      <sheetName val="155 S"/>
      <sheetName val="155 LD"/>
      <sheetName val="156 S"/>
      <sheetName val="156 LD"/>
      <sheetName val="157 S"/>
      <sheetName val="157 LD"/>
      <sheetName val="158 S"/>
      <sheetName val="158 LD"/>
      <sheetName val="159 S"/>
      <sheetName val="159 LD"/>
      <sheetName val="160 S"/>
      <sheetName val="160 LD"/>
      <sheetName val="161 S"/>
      <sheetName val="161 LD"/>
      <sheetName val="162 S"/>
      <sheetName val="162 LD"/>
      <sheetName val="164 S"/>
      <sheetName val="164 LD"/>
      <sheetName val="165 S"/>
      <sheetName val="165 LD"/>
      <sheetName val="166 S"/>
      <sheetName val="166 LD"/>
      <sheetName val="168 S"/>
      <sheetName val="168 LD"/>
      <sheetName val="169 S"/>
      <sheetName val="169 LD"/>
      <sheetName val="200 S"/>
      <sheetName val="200 LD"/>
      <sheetName val="250 S"/>
      <sheetName val="250 LD"/>
      <sheetName val="350 S"/>
      <sheetName val="350 LD"/>
      <sheetName val="400 S"/>
      <sheetName val="400 LD"/>
      <sheetName val="450 S"/>
      <sheetName val="450 LD"/>
      <sheetName val="500 S"/>
      <sheetName val="500 LD"/>
      <sheetName val="550 S"/>
      <sheetName val="550 LD"/>
      <sheetName val="575 S"/>
      <sheetName val="575 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9">
          <cell r="D9">
            <v>39780</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s"/>
      <sheetName val="Changes"/>
      <sheetName val="Billets"/>
      <sheetName val="PT&amp;Temp"/>
      <sheetName val="PT&amp;Temp REVISED"/>
      <sheetName val="FYE03 Regular Phones"/>
      <sheetName val="5615"/>
      <sheetName val="5619"/>
      <sheetName val="Pivot Table"/>
      <sheetName val="Exp Historical DB"/>
      <sheetName val="Non-Op DB"/>
      <sheetName val="Marty"/>
      <sheetName val="Wksp Finc Ind"/>
      <sheetName val="Combined"/>
      <sheetName val="Wksp IS"/>
      <sheetName val="Marine IS"/>
      <sheetName val="Wksp Rollup"/>
      <sheetName val="IS"/>
      <sheetName val="2002 RU"/>
      <sheetName val="Transition RU"/>
      <sheetName val="Trans Exp"/>
      <sheetName val="CC Historical"/>
      <sheetName val="Maint"/>
      <sheetName val="RU No Admin"/>
      <sheetName val="IS no Admin"/>
      <sheetName val="GA IS"/>
      <sheetName val="GA RU"/>
      <sheetName val="JIA IS"/>
      <sheetName val="Craig IS"/>
      <sheetName val="Herlong IS "/>
      <sheetName val="Cecil IS"/>
      <sheetName val="153 S"/>
      <sheetName val="163 S"/>
      <sheetName val="133 S"/>
      <sheetName val="133 LD"/>
      <sheetName val="134 S"/>
      <sheetName val="134 LD"/>
      <sheetName val="135 S"/>
      <sheetName val="135 LD"/>
      <sheetName val="136 S"/>
      <sheetName val="136 LD"/>
      <sheetName val="137 S"/>
      <sheetName val="137 LD"/>
      <sheetName val="138 S"/>
      <sheetName val="138 LD"/>
      <sheetName val="139 S"/>
      <sheetName val="139 LD"/>
      <sheetName val="140 S"/>
      <sheetName val="140 LD"/>
      <sheetName val="141 S"/>
      <sheetName val="141 LD"/>
      <sheetName val="142 S"/>
      <sheetName val="142 LD"/>
      <sheetName val="143 S"/>
      <sheetName val="143 LD"/>
      <sheetName val="144 S"/>
      <sheetName val="144 LD"/>
      <sheetName val="145 S"/>
      <sheetName val="145 LD"/>
      <sheetName val="146 S"/>
      <sheetName val="146 LD"/>
      <sheetName val="147 S"/>
      <sheetName val="147 LD"/>
      <sheetName val="148 S"/>
      <sheetName val="148 LD"/>
      <sheetName val="149 S"/>
      <sheetName val="149 LD"/>
      <sheetName val="150 S"/>
      <sheetName val="150 LD"/>
      <sheetName val="151 S"/>
      <sheetName val="151 LD"/>
      <sheetName val="152 S"/>
      <sheetName val="152 LD"/>
      <sheetName val="154 S"/>
      <sheetName val="154 LD"/>
      <sheetName val="155 S"/>
      <sheetName val="155 LD"/>
      <sheetName val="156 S"/>
      <sheetName val="156 LD"/>
      <sheetName val="157 S"/>
      <sheetName val="157 LD"/>
      <sheetName val="158 S"/>
      <sheetName val="158 LD"/>
      <sheetName val="159 S"/>
      <sheetName val="159 LD"/>
      <sheetName val="160 S"/>
      <sheetName val="160 LD"/>
      <sheetName val="161 S"/>
      <sheetName val="161 LD"/>
      <sheetName val="162 S"/>
      <sheetName val="162 LD"/>
      <sheetName val="164 S"/>
      <sheetName val="164 LD"/>
      <sheetName val="165 S"/>
      <sheetName val="165 LD"/>
      <sheetName val="166 S"/>
      <sheetName val="166 LD"/>
      <sheetName val="168 S"/>
      <sheetName val="168 LD"/>
      <sheetName val="169 S"/>
      <sheetName val="169 LD"/>
      <sheetName val="200 S"/>
      <sheetName val="200 LD"/>
      <sheetName val="250 S"/>
      <sheetName val="250 LD"/>
      <sheetName val="350 S"/>
      <sheetName val="350 LD"/>
      <sheetName val="400 S"/>
      <sheetName val="400 LD"/>
      <sheetName val="450 S"/>
      <sheetName val="450 LD"/>
      <sheetName val="500 S"/>
      <sheetName val="500 LD"/>
      <sheetName val="550 S"/>
      <sheetName val="550 LD"/>
      <sheetName val="575 S"/>
      <sheetName val="575 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9">
          <cell r="D9">
            <v>39780</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ch G"/>
      <sheetName val="Sch G-1"/>
      <sheetName val="old"/>
      <sheetName val="AVIATION INC"/>
      <sheetName val="AV DEBT SRVC"/>
    </sheetNames>
    <sheetDataSet>
      <sheetData sheetId="0">
        <row r="5">
          <cell r="A5" t="str">
            <v>JACKSONVILLE AIRPORT AUTHORITY</v>
          </cell>
        </row>
        <row r="18">
          <cell r="A18" t="str">
            <v>BUDGET SCHEDULES</v>
          </cell>
        </row>
        <row r="20">
          <cell r="A20" t="str">
            <v>COUNCIL AUDITOR'S FORMAT</v>
          </cell>
        </row>
        <row r="40">
          <cell r="A40" t="str">
            <v>FOR THE FISCAL YEAR ENDING</v>
          </cell>
        </row>
        <row r="41">
          <cell r="A41">
            <v>37529</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Cvr"/>
      <sheetName val="ORG"/>
      <sheetName val="Changes"/>
      <sheetName val="Billets"/>
      <sheetName val="Hrs"/>
      <sheetName val="Wksp Finc Indic"/>
      <sheetName val="Wkshp IS"/>
      <sheetName val="Wkshp Rollup"/>
      <sheetName val="RU 2002"/>
      <sheetName val="Revenue 95-02"/>
      <sheetName val="IS"/>
      <sheetName val="IS wo Admin"/>
      <sheetName val="CC Hist"/>
      <sheetName val="CC Hist WO ADMIN"/>
      <sheetName val="Rev Hist"/>
      <sheetName val="5615"/>
      <sheetName val="Cells &amp; Radios"/>
      <sheetName val="RU2002 No Admin"/>
      <sheetName val="RU ADMIN"/>
      <sheetName val="Trans IS"/>
      <sheetName val="BI IS"/>
      <sheetName val="DP IS"/>
      <sheetName val="TMT IS"/>
      <sheetName val="BDDP RU"/>
      <sheetName val="BI Ru"/>
      <sheetName val="DP RU"/>
      <sheetName val="TMT RU"/>
      <sheetName val="Maint Proj"/>
      <sheetName val="173 Rev S"/>
      <sheetName val="173"/>
      <sheetName val="600 Rev S"/>
      <sheetName val="600"/>
      <sheetName val="700 Rev S"/>
      <sheetName val="700"/>
      <sheetName val="800 Rev S"/>
      <sheetName val="800"/>
      <sheetName val="171 S"/>
      <sheetName val="171 LD"/>
      <sheetName val="172 S"/>
      <sheetName val="172 LD"/>
      <sheetName val="173 S"/>
      <sheetName val="173 LD"/>
      <sheetName val="175 S"/>
      <sheetName val="175 LD"/>
      <sheetName val="176 S"/>
      <sheetName val="176 LD"/>
      <sheetName val="177 S"/>
      <sheetName val="177 LD"/>
      <sheetName val="178 S"/>
      <sheetName val="178 LD"/>
      <sheetName val="182 S"/>
      <sheetName val="182 LD"/>
      <sheetName val="185 S"/>
      <sheetName val="185 LD"/>
      <sheetName val="186 S"/>
      <sheetName val="186 LD"/>
      <sheetName val="189 S"/>
      <sheetName val="189 LD"/>
      <sheetName val="190 S"/>
      <sheetName val="190 LD"/>
      <sheetName val="192 S"/>
      <sheetName val="192 LD"/>
      <sheetName val="193 S"/>
      <sheetName val="193 LD"/>
      <sheetName val="194 S"/>
      <sheetName val="194 LD"/>
      <sheetName val="195 S"/>
      <sheetName val="195 LD"/>
      <sheetName val="196 S"/>
      <sheetName val="196 LD"/>
      <sheetName val="197 S"/>
      <sheetName val="197 LD"/>
      <sheetName val="PR S"/>
      <sheetName val="PR LD"/>
      <sheetName val="DS Cv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9">
          <cell r="L9">
            <v>0</v>
          </cell>
        </row>
      </sheetData>
      <sheetData sheetId="39"/>
      <sheetData sheetId="40"/>
      <sheetData sheetId="41"/>
      <sheetData sheetId="42">
        <row r="9">
          <cell r="B9">
            <v>1560</v>
          </cell>
        </row>
        <row r="39">
          <cell r="B39">
            <v>80</v>
          </cell>
        </row>
      </sheetData>
      <sheetData sheetId="43"/>
      <sheetData sheetId="44">
        <row r="10">
          <cell r="B10">
            <v>3000</v>
          </cell>
        </row>
      </sheetData>
      <sheetData sheetId="45"/>
      <sheetData sheetId="46">
        <row r="9">
          <cell r="B9">
            <v>1500</v>
          </cell>
        </row>
      </sheetData>
      <sheetData sheetId="47"/>
      <sheetData sheetId="48">
        <row r="34">
          <cell r="B34">
            <v>164</v>
          </cell>
        </row>
      </sheetData>
      <sheetData sheetId="49"/>
      <sheetData sheetId="50">
        <row r="10">
          <cell r="L10">
            <v>0</v>
          </cell>
        </row>
      </sheetData>
      <sheetData sheetId="51"/>
      <sheetData sheetId="52"/>
      <sheetData sheetId="53"/>
      <sheetData sheetId="54">
        <row r="9">
          <cell r="B9">
            <v>500</v>
          </cell>
        </row>
      </sheetData>
      <sheetData sheetId="55"/>
      <sheetData sheetId="56"/>
      <sheetData sheetId="57"/>
      <sheetData sheetId="58">
        <row r="9">
          <cell r="L9">
            <v>0</v>
          </cell>
        </row>
      </sheetData>
      <sheetData sheetId="59"/>
      <sheetData sheetId="60"/>
      <sheetData sheetId="61"/>
      <sheetData sheetId="62">
        <row r="9">
          <cell r="B9">
            <v>3080</v>
          </cell>
        </row>
      </sheetData>
      <sheetData sheetId="63"/>
      <sheetData sheetId="64">
        <row r="31">
          <cell r="B31">
            <v>2500</v>
          </cell>
        </row>
      </sheetData>
      <sheetData sheetId="65"/>
      <sheetData sheetId="66">
        <row r="27">
          <cell r="L27">
            <v>0</v>
          </cell>
        </row>
      </sheetData>
      <sheetData sheetId="67"/>
      <sheetData sheetId="68">
        <row r="9">
          <cell r="B9">
            <v>2080</v>
          </cell>
        </row>
      </sheetData>
      <sheetData sheetId="69"/>
      <sheetData sheetId="70"/>
      <sheetData sheetId="71"/>
      <sheetData sheetId="72"/>
      <sheetData sheetId="73"/>
      <sheetData sheetId="74"/>
      <sheetData sheetId="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s"/>
      <sheetName val="Changes"/>
      <sheetName val="Billets"/>
      <sheetName val="PT&amp;Temp"/>
      <sheetName val="PT&amp;Temp REVISED"/>
      <sheetName val="Nextel &amp; Regular"/>
      <sheetName val="5615"/>
      <sheetName val="5619"/>
      <sheetName val="Pivot Table"/>
      <sheetName val="Exp Historical DB"/>
      <sheetName val="Non-Op DB"/>
      <sheetName val="Marty"/>
      <sheetName val="Wksp Finc Ind"/>
      <sheetName val="Combined"/>
      <sheetName val="Wksp IS"/>
      <sheetName val="Marine IS"/>
      <sheetName val="Wksp Rollup"/>
      <sheetName val="IS"/>
      <sheetName val="2002 RU"/>
      <sheetName val="Transition RU"/>
      <sheetName val="Trans Exp"/>
      <sheetName val="CC Historical"/>
      <sheetName val="Maint"/>
      <sheetName val="RU No Admin"/>
      <sheetName val="IS no Admin"/>
      <sheetName val="GA IS"/>
      <sheetName val="GA RU"/>
      <sheetName val="JIA IS"/>
      <sheetName val="Craig IS"/>
      <sheetName val="Herlong IS "/>
      <sheetName val="Cecil IS"/>
      <sheetName val="153 S"/>
      <sheetName val="163 S"/>
      <sheetName val="133 S"/>
      <sheetName val="133 LD"/>
      <sheetName val="134 S"/>
      <sheetName val="134 LD"/>
      <sheetName val="135 S"/>
      <sheetName val="135 LD"/>
      <sheetName val="136 S"/>
      <sheetName val="136 LD"/>
      <sheetName val="137 S"/>
      <sheetName val="137 LD"/>
      <sheetName val="138 S"/>
      <sheetName val="138 LD"/>
      <sheetName val="139 S"/>
      <sheetName val="139 LD"/>
      <sheetName val="140 S"/>
      <sheetName val="140 LD"/>
      <sheetName val="141 S"/>
      <sheetName val="141 LD"/>
      <sheetName val="142 S"/>
      <sheetName val="142 LD"/>
      <sheetName val="143 S"/>
      <sheetName val="143 LD"/>
      <sheetName val="144 S"/>
      <sheetName val="144 LD"/>
      <sheetName val="145 S"/>
      <sheetName val="145 LD"/>
      <sheetName val="146 S"/>
      <sheetName val="146 LD"/>
      <sheetName val="147 S"/>
      <sheetName val="147 LD"/>
      <sheetName val="148 S"/>
      <sheetName val="148 LD"/>
      <sheetName val="149 S"/>
      <sheetName val="149 LD"/>
      <sheetName val="150 S"/>
      <sheetName val="150 LD"/>
      <sheetName val="151 S"/>
      <sheetName val="151 LD"/>
      <sheetName val="152 S"/>
      <sheetName val="152 LD"/>
      <sheetName val="154 S"/>
      <sheetName val="154 LD"/>
      <sheetName val="155 S"/>
      <sheetName val="155 LD"/>
      <sheetName val="156 S"/>
      <sheetName val="156 LD"/>
      <sheetName val="157 S"/>
      <sheetName val="157 LD"/>
      <sheetName val="158 S"/>
      <sheetName val="158 LD"/>
      <sheetName val="159 S"/>
      <sheetName val="159 LD"/>
      <sheetName val="160 S"/>
      <sheetName val="160 LD"/>
      <sheetName val="161 S"/>
      <sheetName val="161 LD"/>
      <sheetName val="162 S"/>
      <sheetName val="162 LD"/>
      <sheetName val="164 S"/>
      <sheetName val="164 LD"/>
      <sheetName val="165 S"/>
      <sheetName val="165 LD"/>
      <sheetName val="166 S"/>
      <sheetName val="166 LD"/>
      <sheetName val="168 S"/>
      <sheetName val="168 LD"/>
      <sheetName val="169 S"/>
      <sheetName val="169 LD"/>
      <sheetName val="200 S"/>
      <sheetName val="200 LD"/>
      <sheetName val="250 S"/>
      <sheetName val="250 LD"/>
      <sheetName val="350 S"/>
      <sheetName val="350 LD"/>
      <sheetName val="400 S"/>
      <sheetName val="400 LD"/>
      <sheetName val="450 S"/>
      <sheetName val="450 LD"/>
      <sheetName val="500 S"/>
      <sheetName val="500 LD"/>
      <sheetName val="550 S"/>
      <sheetName val="550 LD"/>
      <sheetName val="575 S"/>
      <sheetName val="575 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3">
          <cell r="B33" t="str">
            <v># OF HOURS &amp; RATE</v>
          </cell>
        </row>
      </sheetData>
      <sheetData sheetId="35"/>
      <sheetData sheetId="36"/>
      <sheetData sheetId="37"/>
      <sheetData sheetId="38">
        <row r="37">
          <cell r="B37" t="str">
            <v># OF HOURS &amp; RATE</v>
          </cell>
        </row>
      </sheetData>
      <sheetData sheetId="39"/>
      <sheetData sheetId="40"/>
      <sheetData sheetId="41"/>
      <sheetData sheetId="42">
        <row r="34">
          <cell r="B34" t="str">
            <v># OF HOURS &amp; RATE</v>
          </cell>
        </row>
      </sheetData>
      <sheetData sheetId="43"/>
      <sheetData sheetId="44">
        <row r="31">
          <cell r="B31" t="str">
            <v>100 HOURS</v>
          </cell>
        </row>
      </sheetData>
      <sheetData sheetId="45"/>
      <sheetData sheetId="46">
        <row r="35">
          <cell r="B35" t="str">
            <v># OF HOURS &amp; RATE</v>
          </cell>
        </row>
      </sheetData>
      <sheetData sheetId="47"/>
      <sheetData sheetId="48">
        <row r="35">
          <cell r="B35" t="str">
            <v># OF HOURS &amp; RATE</v>
          </cell>
        </row>
      </sheetData>
      <sheetData sheetId="49"/>
      <sheetData sheetId="50">
        <row r="42">
          <cell r="B42" t="str">
            <v>160 HOURS</v>
          </cell>
        </row>
      </sheetData>
      <sheetData sheetId="51"/>
      <sheetData sheetId="52">
        <row r="32">
          <cell r="B32" t="str">
            <v>160 HOURS</v>
          </cell>
        </row>
      </sheetData>
      <sheetData sheetId="53"/>
      <sheetData sheetId="54">
        <row r="35">
          <cell r="B35" t="str">
            <v>1080 HOURS</v>
          </cell>
        </row>
      </sheetData>
      <sheetData sheetId="55"/>
      <sheetData sheetId="56"/>
      <sheetData sheetId="57"/>
      <sheetData sheetId="58">
        <row r="36">
          <cell r="B36" t="str">
            <v># OF HOURS &amp; RATE</v>
          </cell>
        </row>
      </sheetData>
      <sheetData sheetId="59"/>
      <sheetData sheetId="60">
        <row r="32">
          <cell r="B32" t="str">
            <v>280 HOURS</v>
          </cell>
        </row>
      </sheetData>
      <sheetData sheetId="61"/>
      <sheetData sheetId="62">
        <row r="32">
          <cell r="B32" t="str">
            <v>325 hours</v>
          </cell>
        </row>
      </sheetData>
      <sheetData sheetId="63"/>
      <sheetData sheetId="64">
        <row r="29">
          <cell r="B29" t="str">
            <v>400 HOURS</v>
          </cell>
        </row>
      </sheetData>
      <sheetData sheetId="65"/>
      <sheetData sheetId="66">
        <row r="35">
          <cell r="B35" t="str">
            <v># OF HOURS &amp; RATE</v>
          </cell>
        </row>
      </sheetData>
      <sheetData sheetId="67"/>
      <sheetData sheetId="68">
        <row r="37">
          <cell r="B37" t="str">
            <v># OF HOURS &amp; RATE</v>
          </cell>
        </row>
      </sheetData>
      <sheetData sheetId="69"/>
      <sheetData sheetId="70">
        <row r="37">
          <cell r="B37" t="str">
            <v>2,000 HOURS</v>
          </cell>
        </row>
      </sheetData>
      <sheetData sheetId="71"/>
      <sheetData sheetId="72">
        <row r="42">
          <cell r="B42" t="str">
            <v>2,000 HOURS</v>
          </cell>
        </row>
      </sheetData>
      <sheetData sheetId="73"/>
      <sheetData sheetId="74">
        <row r="37">
          <cell r="B37" t="str">
            <v># OF HOURS &amp; RATE</v>
          </cell>
        </row>
      </sheetData>
      <sheetData sheetId="75"/>
      <sheetData sheetId="76">
        <row r="34">
          <cell r="B34" t="str">
            <v>160 HOURS</v>
          </cell>
        </row>
      </sheetData>
      <sheetData sheetId="77"/>
      <sheetData sheetId="78"/>
      <sheetData sheetId="79"/>
      <sheetData sheetId="80">
        <row r="48">
          <cell r="B48" t="str">
            <v>80 HOURS</v>
          </cell>
        </row>
      </sheetData>
      <sheetData sheetId="81"/>
      <sheetData sheetId="82"/>
      <sheetData sheetId="83"/>
      <sheetData sheetId="84">
        <row r="34">
          <cell r="B34">
            <v>3400</v>
          </cell>
        </row>
      </sheetData>
      <sheetData sheetId="85"/>
      <sheetData sheetId="86">
        <row r="28">
          <cell r="B28" t="str">
            <v>80 HOURS</v>
          </cell>
        </row>
      </sheetData>
      <sheetData sheetId="87"/>
      <sheetData sheetId="88">
        <row r="42">
          <cell r="B42" t="str">
            <v># OF HOURS &amp; RATE</v>
          </cell>
        </row>
      </sheetData>
      <sheetData sheetId="89"/>
      <sheetData sheetId="90"/>
      <sheetData sheetId="91"/>
      <sheetData sheetId="92">
        <row r="32">
          <cell r="B32" t="str">
            <v># OF HOURS &amp; RATE</v>
          </cell>
        </row>
      </sheetData>
      <sheetData sheetId="93"/>
      <sheetData sheetId="94"/>
      <sheetData sheetId="95"/>
      <sheetData sheetId="96">
        <row r="42">
          <cell r="B42" t="str">
            <v># OF HOURS &amp; RATE</v>
          </cell>
        </row>
      </sheetData>
      <sheetData sheetId="97"/>
      <sheetData sheetId="98">
        <row r="40">
          <cell r="B40" t="str">
            <v># OF HOURS &amp; RATE</v>
          </cell>
        </row>
      </sheetData>
      <sheetData sheetId="99"/>
      <sheetData sheetId="100">
        <row r="33">
          <cell r="B33" t="str">
            <v># OF HOURS &amp; RATE</v>
          </cell>
        </row>
      </sheetData>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javascript:__doPostBack('Tabs1$ProjectSelector1$dg$_ctl9$btnNa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tabSelected="1" topLeftCell="A34" zoomScaleNormal="100" zoomScaleSheetLayoutView="130" workbookViewId="0">
      <selection activeCell="R39" sqref="R39"/>
    </sheetView>
  </sheetViews>
  <sheetFormatPr defaultRowHeight="12.75"/>
  <cols>
    <col min="1" max="1" width="3.140625" style="2" bestFit="1" customWidth="1"/>
    <col min="2" max="2" width="5.140625" style="2" bestFit="1" customWidth="1"/>
    <col min="3" max="3" width="27.140625" style="2" bestFit="1" customWidth="1"/>
    <col min="4" max="4" width="15.7109375" style="2" hidden="1" customWidth="1"/>
    <col min="5" max="5" width="38.28515625" style="2" customWidth="1"/>
    <col min="6" max="6" width="12.7109375" style="2" bestFit="1" customWidth="1"/>
    <col min="7" max="7" width="13.7109375" style="2" bestFit="1" customWidth="1"/>
    <col min="8" max="8" width="14.28515625" style="2" customWidth="1"/>
    <col min="9" max="9" width="13.140625" style="2" customWidth="1"/>
    <col min="10" max="10" width="9.28515625" style="2" hidden="1" customWidth="1"/>
    <col min="11" max="11" width="0" style="2" hidden="1" customWidth="1"/>
    <col min="12" max="12" width="9.5703125" style="2" hidden="1" customWidth="1"/>
    <col min="13" max="13" width="13.85546875" style="2" hidden="1" customWidth="1"/>
    <col min="14" max="14" width="0" style="2" hidden="1" customWidth="1"/>
    <col min="15" max="16384" width="9.140625" style="2"/>
  </cols>
  <sheetData>
    <row r="1" spans="1:11">
      <c r="A1" s="91" t="s">
        <v>0</v>
      </c>
      <c r="B1" s="91"/>
      <c r="C1" s="91"/>
      <c r="D1" s="91"/>
      <c r="E1" s="91"/>
      <c r="F1" s="91"/>
      <c r="G1" s="91"/>
      <c r="H1" s="91"/>
      <c r="I1" s="91"/>
      <c r="J1" s="1"/>
    </row>
    <row r="2" spans="1:11">
      <c r="A2" s="91" t="s">
        <v>1</v>
      </c>
      <c r="B2" s="91"/>
      <c r="C2" s="91"/>
      <c r="D2" s="91"/>
      <c r="E2" s="91"/>
      <c r="F2" s="91"/>
      <c r="G2" s="91"/>
      <c r="H2" s="91"/>
      <c r="I2" s="91"/>
    </row>
    <row r="3" spans="1:11">
      <c r="A3" s="91" t="s">
        <v>2</v>
      </c>
      <c r="B3" s="91"/>
      <c r="C3" s="91"/>
      <c r="D3" s="91"/>
      <c r="E3" s="91"/>
      <c r="F3" s="91"/>
      <c r="G3" s="91"/>
      <c r="H3" s="91"/>
      <c r="I3" s="91"/>
      <c r="J3" s="1"/>
    </row>
    <row r="4" spans="1:11" s="6" customFormat="1" ht="12">
      <c r="A4" s="3"/>
      <c r="B4" s="4"/>
      <c r="C4" s="4"/>
      <c r="D4" s="4"/>
      <c r="E4" s="3"/>
      <c r="F4" s="3"/>
      <c r="G4" s="3"/>
      <c r="H4" s="3"/>
      <c r="I4" s="5"/>
    </row>
    <row r="5" spans="1:11" s="6" customFormat="1" ht="12">
      <c r="A5" s="3"/>
      <c r="B5" s="4"/>
      <c r="C5" s="4"/>
      <c r="D5" s="4"/>
      <c r="E5" s="3"/>
      <c r="F5" s="3"/>
      <c r="G5" s="3"/>
      <c r="H5" s="3"/>
      <c r="I5" s="5"/>
    </row>
    <row r="6" spans="1:11" s="12" customFormat="1" ht="11.25" customHeight="1">
      <c r="A6" s="7"/>
      <c r="B6" s="8" t="s">
        <v>3</v>
      </c>
      <c r="C6" s="8" t="s">
        <v>4</v>
      </c>
      <c r="D6" s="8" t="s">
        <v>5</v>
      </c>
      <c r="E6" s="8" t="s">
        <v>6</v>
      </c>
      <c r="F6" s="8" t="s">
        <v>7</v>
      </c>
      <c r="G6" s="8" t="s">
        <v>8</v>
      </c>
      <c r="H6" s="9" t="s">
        <v>9</v>
      </c>
      <c r="I6" s="10" t="s">
        <v>10</v>
      </c>
      <c r="J6" s="11"/>
      <c r="K6" s="11" t="s">
        <v>11</v>
      </c>
    </row>
    <row r="7" spans="1:11" s="1" customFormat="1" ht="11.25" customHeight="1">
      <c r="A7" s="13">
        <v>1</v>
      </c>
      <c r="B7" s="14" t="s">
        <v>12</v>
      </c>
      <c r="C7" s="15" t="s">
        <v>13</v>
      </c>
      <c r="D7" s="15" t="s">
        <v>14</v>
      </c>
      <c r="E7" s="16" t="s">
        <v>15</v>
      </c>
      <c r="F7" s="17">
        <f>65000000+11120000</f>
        <v>76120000</v>
      </c>
      <c r="G7" s="17">
        <f>30601+16838318</f>
        <v>16868919</v>
      </c>
      <c r="H7" s="17">
        <f>17313904+4633741</f>
        <v>21947645</v>
      </c>
      <c r="I7" s="18">
        <v>9872000</v>
      </c>
      <c r="J7" s="19" t="s">
        <v>16</v>
      </c>
      <c r="K7" s="19"/>
    </row>
    <row r="8" spans="1:11" s="1" customFormat="1" ht="11.25" customHeight="1">
      <c r="A8" s="20">
        <v>2</v>
      </c>
      <c r="B8" s="21" t="s">
        <v>12</v>
      </c>
      <c r="C8" s="22" t="s">
        <v>13</v>
      </c>
      <c r="D8" s="22" t="s">
        <v>17</v>
      </c>
      <c r="E8" s="23" t="s">
        <v>18</v>
      </c>
      <c r="F8" s="24">
        <v>2250000</v>
      </c>
      <c r="G8" s="24"/>
      <c r="H8" s="24">
        <v>2250000</v>
      </c>
      <c r="I8" s="24">
        <v>250000</v>
      </c>
      <c r="J8" s="19" t="s">
        <v>16</v>
      </c>
      <c r="K8" s="19"/>
    </row>
    <row r="9" spans="1:11" s="1" customFormat="1" ht="11.25" customHeight="1">
      <c r="A9" s="25">
        <v>3</v>
      </c>
      <c r="B9" s="26" t="s">
        <v>12</v>
      </c>
      <c r="C9" s="27" t="s">
        <v>13</v>
      </c>
      <c r="D9" s="27" t="s">
        <v>19</v>
      </c>
      <c r="E9" s="28" t="s">
        <v>20</v>
      </c>
      <c r="F9" s="29">
        <v>3750000</v>
      </c>
      <c r="G9" s="29"/>
      <c r="H9" s="29">
        <v>3750000</v>
      </c>
      <c r="I9" s="30">
        <v>1500000</v>
      </c>
      <c r="J9" s="19" t="s">
        <v>16</v>
      </c>
      <c r="K9" s="19"/>
    </row>
    <row r="10" spans="1:11" s="1" customFormat="1" ht="11.25" customHeight="1">
      <c r="A10" s="25">
        <v>4</v>
      </c>
      <c r="B10" s="26" t="s">
        <v>21</v>
      </c>
      <c r="C10" s="27" t="s">
        <v>22</v>
      </c>
      <c r="D10" s="31" t="s">
        <v>23</v>
      </c>
      <c r="E10" s="32" t="s">
        <v>24</v>
      </c>
      <c r="F10" s="33"/>
      <c r="G10" s="33"/>
      <c r="H10" s="33"/>
      <c r="I10" s="34">
        <v>2739250</v>
      </c>
      <c r="J10" s="19" t="s">
        <v>16</v>
      </c>
      <c r="K10" s="19"/>
    </row>
    <row r="11" spans="1:11" s="1" customFormat="1" ht="11.25" customHeight="1">
      <c r="A11" s="35">
        <v>5</v>
      </c>
      <c r="B11" s="36" t="s">
        <v>25</v>
      </c>
      <c r="C11" s="37" t="s">
        <v>26</v>
      </c>
      <c r="D11" s="37" t="s">
        <v>27</v>
      </c>
      <c r="E11" s="31" t="s">
        <v>28</v>
      </c>
      <c r="F11" s="38">
        <f>2660000+25000000</f>
        <v>27660000</v>
      </c>
      <c r="G11" s="38">
        <f>38530+1079930</f>
        <v>1118460</v>
      </c>
      <c r="H11" s="38">
        <v>690564</v>
      </c>
      <c r="I11" s="39">
        <v>50000</v>
      </c>
      <c r="J11" s="19" t="s">
        <v>16</v>
      </c>
      <c r="K11" s="19" t="s">
        <v>29</v>
      </c>
    </row>
    <row r="12" spans="1:11" s="1" customFormat="1" ht="11.25" customHeight="1">
      <c r="A12" s="20">
        <v>6</v>
      </c>
      <c r="B12" s="21" t="s">
        <v>30</v>
      </c>
      <c r="C12" s="40" t="s">
        <v>31</v>
      </c>
      <c r="D12" s="40" t="s">
        <v>32</v>
      </c>
      <c r="E12" s="40" t="s">
        <v>33</v>
      </c>
      <c r="F12" s="24">
        <v>375365</v>
      </c>
      <c r="G12" s="24"/>
      <c r="H12" s="24">
        <v>37605</v>
      </c>
      <c r="I12" s="41">
        <v>100854</v>
      </c>
      <c r="J12" s="19" t="s">
        <v>16</v>
      </c>
      <c r="K12" s="19"/>
    </row>
    <row r="13" spans="1:11" s="1" customFormat="1" ht="11.25" customHeight="1">
      <c r="A13" s="20">
        <v>7</v>
      </c>
      <c r="B13" s="21" t="s">
        <v>30</v>
      </c>
      <c r="C13" s="40" t="s">
        <v>31</v>
      </c>
      <c r="D13" s="40" t="s">
        <v>34</v>
      </c>
      <c r="E13" s="40" t="s">
        <v>35</v>
      </c>
      <c r="F13" s="24">
        <v>395060</v>
      </c>
      <c r="G13" s="24"/>
      <c r="H13" s="24">
        <v>624</v>
      </c>
      <c r="I13" s="41">
        <v>107897</v>
      </c>
      <c r="J13" s="19" t="s">
        <v>16</v>
      </c>
      <c r="K13" s="19"/>
    </row>
    <row r="14" spans="1:11" s="1" customFormat="1" ht="11.25" customHeight="1">
      <c r="A14" s="20">
        <v>8</v>
      </c>
      <c r="B14" s="21" t="s">
        <v>30</v>
      </c>
      <c r="C14" s="40" t="s">
        <v>31</v>
      </c>
      <c r="D14" s="42" t="s">
        <v>36</v>
      </c>
      <c r="E14" s="43" t="s">
        <v>37</v>
      </c>
      <c r="F14" s="44">
        <v>21577</v>
      </c>
      <c r="G14" s="44"/>
      <c r="H14" s="44">
        <v>19339</v>
      </c>
      <c r="I14" s="41">
        <v>1259000</v>
      </c>
      <c r="J14" s="19" t="s">
        <v>16</v>
      </c>
      <c r="K14" s="19" t="s">
        <v>29</v>
      </c>
    </row>
    <row r="15" spans="1:11" s="6" customFormat="1" ht="11.25" customHeight="1">
      <c r="A15" s="20">
        <v>9</v>
      </c>
      <c r="B15" s="21" t="s">
        <v>30</v>
      </c>
      <c r="C15" s="40" t="s">
        <v>31</v>
      </c>
      <c r="D15" s="40" t="s">
        <v>38</v>
      </c>
      <c r="E15" s="40" t="s">
        <v>39</v>
      </c>
      <c r="F15" s="24">
        <v>1279251</v>
      </c>
      <c r="G15" s="24">
        <v>3062</v>
      </c>
      <c r="H15" s="24">
        <v>195204</v>
      </c>
      <c r="I15" s="41">
        <v>843518</v>
      </c>
      <c r="J15" s="45" t="s">
        <v>16</v>
      </c>
      <c r="K15" s="45"/>
    </row>
    <row r="16" spans="1:11" s="6" customFormat="1" ht="11.25" customHeight="1">
      <c r="A16" s="20">
        <v>10</v>
      </c>
      <c r="B16" s="21" t="s">
        <v>30</v>
      </c>
      <c r="C16" s="40" t="s">
        <v>31</v>
      </c>
      <c r="D16" s="40" t="s">
        <v>40</v>
      </c>
      <c r="E16" s="40" t="s">
        <v>41</v>
      </c>
      <c r="F16" s="24">
        <v>75481</v>
      </c>
      <c r="G16" s="24"/>
      <c r="H16" s="24">
        <v>848</v>
      </c>
      <c r="I16" s="41">
        <v>267500</v>
      </c>
      <c r="J16" s="45" t="s">
        <v>16</v>
      </c>
      <c r="K16" s="45"/>
    </row>
    <row r="17" spans="1:11" s="6" customFormat="1" ht="11.25" customHeight="1">
      <c r="A17" s="20">
        <v>11</v>
      </c>
      <c r="B17" s="21" t="s">
        <v>30</v>
      </c>
      <c r="C17" s="40" t="s">
        <v>31</v>
      </c>
      <c r="D17" s="40" t="s">
        <v>42</v>
      </c>
      <c r="E17" s="40" t="s">
        <v>43</v>
      </c>
      <c r="F17" s="24">
        <v>217072</v>
      </c>
      <c r="G17" s="24"/>
      <c r="H17" s="24"/>
      <c r="I17" s="41">
        <v>100410</v>
      </c>
      <c r="J17" s="19" t="s">
        <v>16</v>
      </c>
      <c r="K17" s="45"/>
    </row>
    <row r="18" spans="1:11" s="6" customFormat="1" ht="11.25" customHeight="1">
      <c r="A18" s="20">
        <v>12</v>
      </c>
      <c r="B18" s="21" t="s">
        <v>30</v>
      </c>
      <c r="C18" s="40" t="s">
        <v>31</v>
      </c>
      <c r="D18" s="40" t="s">
        <v>44</v>
      </c>
      <c r="E18" s="40" t="s">
        <v>45</v>
      </c>
      <c r="F18" s="24">
        <v>299969</v>
      </c>
      <c r="G18" s="24"/>
      <c r="H18" s="24"/>
      <c r="I18" s="41">
        <v>117072</v>
      </c>
      <c r="J18" s="45" t="s">
        <v>16</v>
      </c>
      <c r="K18" s="45"/>
    </row>
    <row r="19" spans="1:11" s="6" customFormat="1" ht="11.25" customHeight="1">
      <c r="A19" s="20">
        <v>13</v>
      </c>
      <c r="B19" s="21" t="s">
        <v>30</v>
      </c>
      <c r="C19" s="40" t="s">
        <v>31</v>
      </c>
      <c r="D19" s="40" t="s">
        <v>46</v>
      </c>
      <c r="E19" s="40" t="s">
        <v>47</v>
      </c>
      <c r="F19" s="24">
        <v>298355</v>
      </c>
      <c r="G19" s="24"/>
      <c r="H19" s="24">
        <v>378</v>
      </c>
      <c r="I19" s="41">
        <v>101319</v>
      </c>
      <c r="J19" s="19" t="s">
        <v>16</v>
      </c>
      <c r="K19" s="45"/>
    </row>
    <row r="20" spans="1:11" s="6" customFormat="1" ht="11.25" customHeight="1">
      <c r="A20" s="25">
        <v>14</v>
      </c>
      <c r="B20" s="26" t="s">
        <v>30</v>
      </c>
      <c r="C20" s="46" t="s">
        <v>31</v>
      </c>
      <c r="D20" s="46" t="s">
        <v>48</v>
      </c>
      <c r="E20" s="37" t="s">
        <v>49</v>
      </c>
      <c r="F20" s="47">
        <v>16978463</v>
      </c>
      <c r="G20" s="47">
        <v>459511</v>
      </c>
      <c r="H20" s="47">
        <v>7005951</v>
      </c>
      <c r="I20" s="39">
        <v>2044700</v>
      </c>
      <c r="J20" s="45" t="s">
        <v>16</v>
      </c>
      <c r="K20" s="45"/>
    </row>
    <row r="21" spans="1:11" s="6" customFormat="1" ht="11.25" customHeight="1">
      <c r="A21" s="20">
        <v>15</v>
      </c>
      <c r="B21" s="48" t="s">
        <v>50</v>
      </c>
      <c r="C21" s="40" t="s">
        <v>13</v>
      </c>
      <c r="D21" s="22" t="s">
        <v>51</v>
      </c>
      <c r="E21" s="22" t="s">
        <v>52</v>
      </c>
      <c r="F21" s="49">
        <v>7635000</v>
      </c>
      <c r="G21" s="49">
        <v>465571</v>
      </c>
      <c r="H21" s="49">
        <v>4148067</v>
      </c>
      <c r="I21" s="41">
        <v>1000000</v>
      </c>
      <c r="J21" s="19" t="s">
        <v>16</v>
      </c>
      <c r="K21" s="45"/>
    </row>
    <row r="22" spans="1:11" s="6" customFormat="1" ht="11.25" customHeight="1">
      <c r="A22" s="20">
        <v>16</v>
      </c>
      <c r="B22" s="21" t="s">
        <v>50</v>
      </c>
      <c r="C22" s="40" t="s">
        <v>13</v>
      </c>
      <c r="D22" s="40" t="s">
        <v>53</v>
      </c>
      <c r="E22" s="40" t="s">
        <v>54</v>
      </c>
      <c r="F22" s="24">
        <v>400000</v>
      </c>
      <c r="G22" s="24"/>
      <c r="H22" s="24">
        <v>300000</v>
      </c>
      <c r="I22" s="41">
        <v>100000</v>
      </c>
      <c r="J22" s="45" t="s">
        <v>16</v>
      </c>
      <c r="K22" s="45"/>
    </row>
    <row r="23" spans="1:11" s="6" customFormat="1" ht="11.25" customHeight="1">
      <c r="A23" s="20">
        <v>17</v>
      </c>
      <c r="B23" s="21" t="s">
        <v>50</v>
      </c>
      <c r="C23" s="40" t="s">
        <v>55</v>
      </c>
      <c r="D23" s="40" t="s">
        <v>56</v>
      </c>
      <c r="E23" s="40" t="s">
        <v>57</v>
      </c>
      <c r="F23" s="50">
        <v>31901440</v>
      </c>
      <c r="G23" s="50">
        <v>1964954</v>
      </c>
      <c r="H23" s="50">
        <v>10156404</v>
      </c>
      <c r="I23" s="41">
        <v>4000000</v>
      </c>
      <c r="J23" s="19" t="s">
        <v>16</v>
      </c>
      <c r="K23" s="45" t="s">
        <v>58</v>
      </c>
    </row>
    <row r="24" spans="1:11" s="6" customFormat="1" ht="11.25" customHeight="1">
      <c r="A24" s="20">
        <v>18</v>
      </c>
      <c r="B24" s="21" t="s">
        <v>50</v>
      </c>
      <c r="C24" s="40" t="s">
        <v>31</v>
      </c>
      <c r="D24" s="40" t="s">
        <v>59</v>
      </c>
      <c r="E24" s="32" t="s">
        <v>60</v>
      </c>
      <c r="F24" s="51">
        <v>4090225</v>
      </c>
      <c r="G24" s="51"/>
      <c r="H24" s="51">
        <v>2870194</v>
      </c>
      <c r="I24" s="41">
        <v>3500000</v>
      </c>
      <c r="J24" s="19" t="s">
        <v>16</v>
      </c>
      <c r="K24" s="45"/>
    </row>
    <row r="25" spans="1:11" s="6" customFormat="1" ht="11.25" customHeight="1">
      <c r="A25" s="20">
        <v>19</v>
      </c>
      <c r="B25" s="21" t="s">
        <v>50</v>
      </c>
      <c r="C25" s="40" t="s">
        <v>61</v>
      </c>
      <c r="D25" s="40" t="s">
        <v>62</v>
      </c>
      <c r="E25" s="40" t="s">
        <v>63</v>
      </c>
      <c r="F25" s="24">
        <f>6183000+23886579.66</f>
        <v>30069579.66</v>
      </c>
      <c r="G25" s="24">
        <f>330055+79794.4</f>
        <v>409849.4</v>
      </c>
      <c r="H25" s="24">
        <f>1799444+1</f>
        <v>1799445</v>
      </c>
      <c r="I25" s="41">
        <v>800000</v>
      </c>
      <c r="J25" s="19" t="s">
        <v>16</v>
      </c>
      <c r="K25" s="45" t="s">
        <v>29</v>
      </c>
    </row>
    <row r="26" spans="1:11" s="6" customFormat="1" ht="11.25" customHeight="1">
      <c r="A26" s="20">
        <v>20</v>
      </c>
      <c r="B26" s="21" t="s">
        <v>50</v>
      </c>
      <c r="C26" s="40" t="s">
        <v>61</v>
      </c>
      <c r="D26" s="40" t="s">
        <v>64</v>
      </c>
      <c r="E26" s="40" t="s">
        <v>65</v>
      </c>
      <c r="F26" s="24">
        <v>69021554</v>
      </c>
      <c r="G26" s="24"/>
      <c r="H26" s="24">
        <v>649161</v>
      </c>
      <c r="I26" s="41">
        <v>4403419</v>
      </c>
      <c r="J26" s="45" t="s">
        <v>16</v>
      </c>
      <c r="K26" s="45"/>
    </row>
    <row r="27" spans="1:11" s="6" customFormat="1" ht="11.25" customHeight="1">
      <c r="A27" s="20">
        <v>21</v>
      </c>
      <c r="B27" s="21" t="s">
        <v>50</v>
      </c>
      <c r="C27" s="40" t="s">
        <v>61</v>
      </c>
      <c r="D27" s="40" t="s">
        <v>66</v>
      </c>
      <c r="E27" s="40" t="s">
        <v>67</v>
      </c>
      <c r="F27" s="24">
        <v>9539877</v>
      </c>
      <c r="G27" s="24">
        <v>1192545</v>
      </c>
      <c r="H27" s="24">
        <v>67180</v>
      </c>
      <c r="I27" s="41">
        <v>1500000</v>
      </c>
      <c r="J27" s="45" t="s">
        <v>16</v>
      </c>
      <c r="K27" s="45"/>
    </row>
    <row r="28" spans="1:11" s="6" customFormat="1" ht="11.25" customHeight="1">
      <c r="A28" s="25">
        <v>22</v>
      </c>
      <c r="B28" s="26" t="s">
        <v>50</v>
      </c>
      <c r="C28" s="37" t="s">
        <v>61</v>
      </c>
      <c r="D28" s="37" t="s">
        <v>68</v>
      </c>
      <c r="E28" s="37" t="s">
        <v>69</v>
      </c>
      <c r="F28" s="38">
        <v>1529325</v>
      </c>
      <c r="G28" s="38">
        <v>557897</v>
      </c>
      <c r="H28" s="38">
        <v>415455</v>
      </c>
      <c r="I28" s="39">
        <v>1000000</v>
      </c>
      <c r="J28" s="45" t="s">
        <v>16</v>
      </c>
      <c r="K28" s="45"/>
    </row>
    <row r="29" spans="1:11" s="6" customFormat="1" ht="11.25" customHeight="1">
      <c r="A29" s="20">
        <v>23</v>
      </c>
      <c r="B29" s="21" t="s">
        <v>70</v>
      </c>
      <c r="C29" s="40" t="s">
        <v>22</v>
      </c>
      <c r="D29" s="52" t="s">
        <v>71</v>
      </c>
      <c r="E29" s="52" t="s">
        <v>72</v>
      </c>
      <c r="F29" s="50"/>
      <c r="G29" s="50"/>
      <c r="H29" s="50"/>
      <c r="I29" s="53">
        <v>300000</v>
      </c>
      <c r="J29" s="45" t="s">
        <v>16</v>
      </c>
      <c r="K29" s="45"/>
    </row>
    <row r="30" spans="1:11" s="6" customFormat="1" ht="11.25" customHeight="1">
      <c r="A30" s="25">
        <v>24</v>
      </c>
      <c r="B30" s="26" t="s">
        <v>70</v>
      </c>
      <c r="C30" s="46" t="s">
        <v>22</v>
      </c>
      <c r="D30" s="46" t="s">
        <v>73</v>
      </c>
      <c r="E30" s="54" t="s">
        <v>74</v>
      </c>
      <c r="F30" s="55">
        <v>496250</v>
      </c>
      <c r="G30" s="55"/>
      <c r="H30" s="55">
        <v>99997</v>
      </c>
      <c r="I30" s="56">
        <v>252000</v>
      </c>
      <c r="J30" s="19" t="s">
        <v>16</v>
      </c>
      <c r="K30" s="45"/>
    </row>
    <row r="31" spans="1:11" s="6" customFormat="1" ht="11.25" customHeight="1">
      <c r="A31" s="57"/>
      <c r="B31" s="58"/>
      <c r="C31" s="42"/>
      <c r="D31" s="42"/>
      <c r="E31" s="59"/>
      <c r="F31" s="60"/>
      <c r="G31" s="60"/>
      <c r="H31" s="60"/>
      <c r="I31" s="61"/>
      <c r="J31" s="62"/>
      <c r="K31" s="63"/>
    </row>
    <row r="32" spans="1:11" s="6" customFormat="1" ht="12">
      <c r="A32" s="92" t="s">
        <v>75</v>
      </c>
      <c r="B32" s="92"/>
      <c r="C32" s="92"/>
      <c r="D32" s="92"/>
      <c r="E32" s="92"/>
      <c r="F32" s="92"/>
      <c r="G32" s="92"/>
      <c r="H32" s="92"/>
      <c r="I32" s="92"/>
    </row>
    <row r="33" spans="1:10" s="1" customFormat="1" ht="22.5" customHeight="1">
      <c r="A33" s="64">
        <v>5</v>
      </c>
      <c r="B33" s="65"/>
      <c r="C33" s="89" t="s">
        <v>103</v>
      </c>
      <c r="D33" s="89"/>
      <c r="E33" s="89"/>
      <c r="F33" s="89"/>
      <c r="G33" s="89"/>
      <c r="H33" s="89"/>
      <c r="I33" s="90"/>
    </row>
    <row r="34" spans="1:10" s="1" customFormat="1" ht="11.25" customHeight="1">
      <c r="A34" s="64">
        <v>7</v>
      </c>
      <c r="B34" s="65"/>
      <c r="C34" s="89" t="s">
        <v>76</v>
      </c>
      <c r="D34" s="89"/>
      <c r="E34" s="89"/>
      <c r="F34" s="89"/>
      <c r="G34" s="89"/>
      <c r="H34" s="89"/>
      <c r="I34" s="90"/>
    </row>
    <row r="35" spans="1:10" s="1" customFormat="1" ht="11.25" customHeight="1">
      <c r="A35" s="64">
        <v>11</v>
      </c>
      <c r="B35" s="65"/>
      <c r="C35" s="93" t="s">
        <v>77</v>
      </c>
      <c r="D35" s="93"/>
      <c r="E35" s="93"/>
      <c r="F35" s="93"/>
      <c r="G35" s="93"/>
      <c r="H35" s="93"/>
      <c r="I35" s="94"/>
    </row>
    <row r="36" spans="1:10" s="1" customFormat="1" ht="22.5" customHeight="1">
      <c r="A36" s="64">
        <v>13</v>
      </c>
      <c r="B36" s="65"/>
      <c r="C36" s="89" t="s">
        <v>78</v>
      </c>
      <c r="D36" s="89"/>
      <c r="E36" s="89"/>
      <c r="F36" s="89"/>
      <c r="G36" s="89"/>
      <c r="H36" s="89"/>
      <c r="I36" s="90"/>
    </row>
    <row r="37" spans="1:10" s="1" customFormat="1" ht="22.5" customHeight="1">
      <c r="A37" s="64">
        <v>15</v>
      </c>
      <c r="B37" s="65"/>
      <c r="C37" s="89" t="s">
        <v>104</v>
      </c>
      <c r="D37" s="89"/>
      <c r="E37" s="89"/>
      <c r="F37" s="89"/>
      <c r="G37" s="89"/>
      <c r="H37" s="89"/>
      <c r="I37" s="90"/>
      <c r="J37" s="66"/>
    </row>
    <row r="38" spans="1:10" s="1" customFormat="1" ht="11.25" customHeight="1">
      <c r="A38" s="64">
        <v>17</v>
      </c>
      <c r="B38" s="65"/>
      <c r="C38" s="89" t="s">
        <v>79</v>
      </c>
      <c r="D38" s="89"/>
      <c r="E38" s="89"/>
      <c r="F38" s="89"/>
      <c r="G38" s="89"/>
      <c r="H38" s="89"/>
      <c r="I38" s="90"/>
      <c r="J38" s="67"/>
    </row>
    <row r="39" spans="1:10" s="1" customFormat="1" ht="21.75" customHeight="1">
      <c r="A39" s="64">
        <v>18</v>
      </c>
      <c r="B39" s="65"/>
      <c r="C39" s="89" t="s">
        <v>80</v>
      </c>
      <c r="D39" s="89"/>
      <c r="E39" s="89"/>
      <c r="F39" s="89"/>
      <c r="G39" s="89"/>
      <c r="H39" s="89"/>
      <c r="I39" s="90"/>
      <c r="J39" s="67"/>
    </row>
    <row r="40" spans="1:10" s="68" customFormat="1" ht="11.25" customHeight="1">
      <c r="A40" s="64">
        <v>21</v>
      </c>
      <c r="B40" s="65"/>
      <c r="C40" s="89" t="s">
        <v>105</v>
      </c>
      <c r="D40" s="89"/>
      <c r="E40" s="89"/>
      <c r="F40" s="89"/>
      <c r="G40" s="89"/>
      <c r="H40" s="89"/>
      <c r="I40" s="90"/>
    </row>
    <row r="41" spans="1:10" s="1" customFormat="1" ht="21.75" customHeight="1">
      <c r="A41" s="64">
        <v>22</v>
      </c>
      <c r="B41" s="65"/>
      <c r="C41" s="89" t="s">
        <v>81</v>
      </c>
      <c r="D41" s="89"/>
      <c r="E41" s="89"/>
      <c r="F41" s="89"/>
      <c r="G41" s="89"/>
      <c r="H41" s="89"/>
      <c r="I41" s="90"/>
    </row>
    <row r="42" spans="1:10" s="1" customFormat="1" ht="11.25" customHeight="1">
      <c r="A42" s="64">
        <v>24</v>
      </c>
      <c r="B42" s="65"/>
      <c r="C42" s="89" t="s">
        <v>82</v>
      </c>
      <c r="D42" s="89"/>
      <c r="E42" s="89"/>
      <c r="F42" s="89"/>
      <c r="G42" s="89"/>
      <c r="H42" s="89"/>
      <c r="I42" s="90"/>
    </row>
    <row r="43" spans="1:10" s="6" customFormat="1" ht="12">
      <c r="A43" s="97" t="s">
        <v>0</v>
      </c>
      <c r="B43" s="97"/>
      <c r="C43" s="97"/>
      <c r="D43" s="97"/>
      <c r="E43" s="97"/>
      <c r="F43" s="97"/>
      <c r="G43" s="97"/>
      <c r="H43" s="97"/>
      <c r="I43" s="97"/>
      <c r="J43" s="69"/>
    </row>
    <row r="44" spans="1:10" s="6" customFormat="1" ht="12.75" customHeight="1">
      <c r="A44" s="97" t="s">
        <v>1</v>
      </c>
      <c r="B44" s="97"/>
      <c r="C44" s="97"/>
      <c r="D44" s="97"/>
      <c r="E44" s="97"/>
      <c r="F44" s="97"/>
      <c r="G44" s="97"/>
      <c r="H44" s="97"/>
      <c r="I44" s="97"/>
      <c r="J44" s="69"/>
    </row>
    <row r="45" spans="1:10" s="6" customFormat="1" ht="12">
      <c r="A45" s="97" t="s">
        <v>83</v>
      </c>
      <c r="B45" s="97"/>
      <c r="C45" s="97"/>
      <c r="D45" s="97"/>
      <c r="E45" s="97"/>
      <c r="F45" s="97"/>
      <c r="G45" s="97"/>
      <c r="H45" s="97"/>
      <c r="I45" s="97"/>
      <c r="J45" s="70"/>
    </row>
    <row r="46" spans="1:10" s="6" customFormat="1" ht="12">
      <c r="H46" s="63"/>
      <c r="I46" s="63"/>
    </row>
    <row r="47" spans="1:10" s="6" customFormat="1" ht="12"/>
    <row r="48" spans="1:10" s="70" customFormat="1" ht="12">
      <c r="A48" s="7"/>
      <c r="B48" s="8" t="s">
        <v>3</v>
      </c>
      <c r="C48" s="8" t="s">
        <v>4</v>
      </c>
      <c r="D48" s="8" t="s">
        <v>5</v>
      </c>
      <c r="E48" s="8" t="s">
        <v>6</v>
      </c>
      <c r="F48" s="8" t="s">
        <v>84</v>
      </c>
      <c r="G48" s="8" t="s">
        <v>8</v>
      </c>
      <c r="H48" s="9" t="s">
        <v>85</v>
      </c>
      <c r="I48" s="10" t="s">
        <v>10</v>
      </c>
    </row>
    <row r="49" spans="1:13" s="6" customFormat="1" ht="12">
      <c r="A49" s="71">
        <v>1</v>
      </c>
      <c r="B49" s="22" t="s">
        <v>50</v>
      </c>
      <c r="C49" s="40" t="s">
        <v>26</v>
      </c>
      <c r="D49" s="40" t="s">
        <v>86</v>
      </c>
      <c r="E49" s="72" t="s">
        <v>87</v>
      </c>
      <c r="F49" s="17">
        <v>1600726</v>
      </c>
      <c r="G49" s="17">
        <v>25356</v>
      </c>
      <c r="H49" s="17">
        <v>1358102</v>
      </c>
      <c r="I49" s="17">
        <v>1000000</v>
      </c>
      <c r="J49" s="6" t="s">
        <v>16</v>
      </c>
    </row>
    <row r="50" spans="1:13" s="6" customFormat="1" ht="12">
      <c r="A50" s="71">
        <v>2</v>
      </c>
      <c r="B50" s="73" t="s">
        <v>50</v>
      </c>
      <c r="C50" s="40" t="s">
        <v>26</v>
      </c>
      <c r="D50" s="40" t="s">
        <v>88</v>
      </c>
      <c r="E50" s="72" t="s">
        <v>89</v>
      </c>
      <c r="F50" s="24">
        <v>92331559</v>
      </c>
      <c r="G50" s="24">
        <v>3021907</v>
      </c>
      <c r="H50" s="24">
        <v>14301903</v>
      </c>
      <c r="I50" s="24">
        <v>4900259</v>
      </c>
      <c r="J50" s="1" t="s">
        <v>90</v>
      </c>
    </row>
    <row r="51" spans="1:13" s="6" customFormat="1" ht="12">
      <c r="A51" s="71">
        <v>3</v>
      </c>
      <c r="B51" s="73" t="s">
        <v>50</v>
      </c>
      <c r="C51" s="40" t="s">
        <v>26</v>
      </c>
      <c r="D51" s="40" t="s">
        <v>91</v>
      </c>
      <c r="E51" s="72" t="s">
        <v>92</v>
      </c>
      <c r="F51" s="24">
        <f>3520921+24048596.5</f>
        <v>27569517.5</v>
      </c>
      <c r="G51" s="24">
        <f>2484+5567893.52</f>
        <v>5570377.5199999996</v>
      </c>
      <c r="H51" s="24">
        <v>1029199</v>
      </c>
      <c r="I51" s="24">
        <f>700000+329954</f>
        <v>1029954</v>
      </c>
      <c r="J51" s="1" t="s">
        <v>16</v>
      </c>
      <c r="K51" s="6" t="s">
        <v>29</v>
      </c>
    </row>
    <row r="52" spans="1:13" s="6" customFormat="1" ht="12">
      <c r="A52" s="71">
        <v>4</v>
      </c>
      <c r="B52" s="73" t="s">
        <v>50</v>
      </c>
      <c r="C52" s="40" t="s">
        <v>26</v>
      </c>
      <c r="D52" s="40" t="s">
        <v>93</v>
      </c>
      <c r="E52" s="72" t="s">
        <v>94</v>
      </c>
      <c r="F52" s="24">
        <v>1200000</v>
      </c>
      <c r="G52" s="24">
        <v>2086</v>
      </c>
      <c r="H52" s="24">
        <v>1048520</v>
      </c>
      <c r="I52" s="24">
        <v>1750000</v>
      </c>
      <c r="J52" s="6" t="s">
        <v>16</v>
      </c>
    </row>
    <row r="53" spans="1:13" s="6" customFormat="1" ht="12">
      <c r="A53" s="71">
        <v>5</v>
      </c>
      <c r="B53" s="73" t="s">
        <v>50</v>
      </c>
      <c r="C53" s="40" t="s">
        <v>26</v>
      </c>
      <c r="D53" s="74" t="s">
        <v>95</v>
      </c>
      <c r="E53" s="75" t="s">
        <v>96</v>
      </c>
      <c r="F53" s="24">
        <v>1325000</v>
      </c>
      <c r="G53" s="24">
        <v>12925</v>
      </c>
      <c r="H53" s="24">
        <v>1124701</v>
      </c>
      <c r="I53" s="24">
        <v>175000</v>
      </c>
      <c r="J53" s="6" t="s">
        <v>16</v>
      </c>
    </row>
    <row r="54" spans="1:13" s="6" customFormat="1" ht="12">
      <c r="A54" s="71">
        <v>6</v>
      </c>
      <c r="B54" s="73" t="s">
        <v>50</v>
      </c>
      <c r="C54" s="40" t="s">
        <v>26</v>
      </c>
      <c r="D54" s="52" t="s">
        <v>97</v>
      </c>
      <c r="E54" s="72" t="s">
        <v>98</v>
      </c>
      <c r="F54" s="24">
        <v>3273071</v>
      </c>
      <c r="G54" s="24">
        <v>258332</v>
      </c>
      <c r="H54" s="24">
        <v>2957530</v>
      </c>
      <c r="I54" s="24">
        <v>500000</v>
      </c>
      <c r="J54" s="1" t="s">
        <v>16</v>
      </c>
    </row>
    <row r="55" spans="1:13" s="6" customFormat="1" ht="12">
      <c r="A55" s="71">
        <v>7</v>
      </c>
      <c r="B55" s="73" t="s">
        <v>50</v>
      </c>
      <c r="C55" s="52" t="s">
        <v>26</v>
      </c>
      <c r="D55" s="52" t="s">
        <v>99</v>
      </c>
      <c r="E55" s="52" t="s">
        <v>100</v>
      </c>
      <c r="F55" s="24">
        <v>3478247</v>
      </c>
      <c r="G55" s="24">
        <v>142895</v>
      </c>
      <c r="H55" s="24">
        <v>3255769</v>
      </c>
      <c r="I55" s="24">
        <v>1633420</v>
      </c>
      <c r="J55" s="6" t="s">
        <v>16</v>
      </c>
    </row>
    <row r="56" spans="1:13" s="6" customFormat="1" ht="12" customHeight="1">
      <c r="A56" s="76">
        <v>8</v>
      </c>
      <c r="B56" s="77" t="s">
        <v>50</v>
      </c>
      <c r="C56" s="46" t="s">
        <v>26</v>
      </c>
      <c r="D56" s="46" t="s">
        <v>101</v>
      </c>
      <c r="E56" s="78" t="s">
        <v>102</v>
      </c>
      <c r="F56" s="38">
        <v>0</v>
      </c>
      <c r="G56" s="38"/>
      <c r="H56" s="38"/>
      <c r="I56" s="38">
        <v>250000</v>
      </c>
      <c r="J56" s="6" t="s">
        <v>16</v>
      </c>
    </row>
    <row r="57" spans="1:13" s="6" customFormat="1" ht="12">
      <c r="A57" s="3"/>
      <c r="B57" s="42"/>
      <c r="C57" s="42"/>
      <c r="D57" s="42"/>
      <c r="E57" s="42"/>
      <c r="F57" s="42"/>
      <c r="G57" s="42"/>
      <c r="H57" s="79"/>
      <c r="I57" s="80"/>
    </row>
    <row r="58" spans="1:13" s="6" customFormat="1" ht="12">
      <c r="A58" s="3"/>
      <c r="B58" s="42"/>
      <c r="C58" s="42"/>
      <c r="D58" s="42"/>
      <c r="E58" s="81"/>
      <c r="F58" s="81"/>
      <c r="G58" s="81"/>
      <c r="H58" s="82"/>
      <c r="I58" s="82"/>
    </row>
    <row r="59" spans="1:13" s="6" customFormat="1" ht="12">
      <c r="A59" s="92" t="s">
        <v>75</v>
      </c>
      <c r="B59" s="92"/>
      <c r="C59" s="92"/>
      <c r="D59" s="92"/>
      <c r="E59" s="92"/>
      <c r="F59" s="92"/>
      <c r="G59" s="92"/>
      <c r="H59" s="92"/>
      <c r="I59" s="92"/>
    </row>
    <row r="60" spans="1:13" s="6" customFormat="1" ht="12">
      <c r="A60" s="83">
        <v>2</v>
      </c>
      <c r="B60" s="84"/>
      <c r="C60" s="93" t="s">
        <v>106</v>
      </c>
      <c r="D60" s="93"/>
      <c r="E60" s="93"/>
      <c r="F60" s="93"/>
      <c r="G60" s="93"/>
      <c r="H60" s="93"/>
      <c r="I60" s="94"/>
    </row>
    <row r="61" spans="1:13" s="6" customFormat="1" ht="22.5" customHeight="1">
      <c r="A61" s="85">
        <v>3</v>
      </c>
      <c r="B61" s="86"/>
      <c r="C61" s="95" t="s">
        <v>107</v>
      </c>
      <c r="D61" s="95"/>
      <c r="E61" s="95"/>
      <c r="F61" s="95"/>
      <c r="G61" s="95"/>
      <c r="H61" s="95"/>
      <c r="I61" s="96"/>
      <c r="L61" s="6">
        <v>85930707</v>
      </c>
      <c r="M61" s="87"/>
    </row>
    <row r="62" spans="1:13" s="6" customFormat="1" ht="22.5" customHeight="1">
      <c r="A62" s="85">
        <v>6</v>
      </c>
      <c r="B62" s="86"/>
      <c r="C62" s="95" t="s">
        <v>108</v>
      </c>
      <c r="D62" s="95"/>
      <c r="E62" s="95"/>
      <c r="F62" s="95"/>
      <c r="G62" s="95"/>
      <c r="H62" s="95"/>
      <c r="I62" s="96"/>
      <c r="L62" s="88">
        <f>L61-F50</f>
        <v>-6400852</v>
      </c>
    </row>
    <row r="63" spans="1:13" s="6" customFormat="1" ht="22.5" customHeight="1">
      <c r="A63" s="85">
        <v>7</v>
      </c>
      <c r="B63" s="86"/>
      <c r="C63" s="89" t="s">
        <v>79</v>
      </c>
      <c r="D63" s="89"/>
      <c r="E63" s="89"/>
      <c r="F63" s="89"/>
      <c r="G63" s="89"/>
      <c r="H63" s="89"/>
      <c r="I63" s="90"/>
    </row>
  </sheetData>
  <mergeCells count="22">
    <mergeCell ref="C60:I60"/>
    <mergeCell ref="C61:I61"/>
    <mergeCell ref="C62:I62"/>
    <mergeCell ref="C63:I63"/>
    <mergeCell ref="C41:I41"/>
    <mergeCell ref="C42:I42"/>
    <mergeCell ref="A43:I43"/>
    <mergeCell ref="A44:I44"/>
    <mergeCell ref="A45:I45"/>
    <mergeCell ref="A59:I59"/>
    <mergeCell ref="C40:I40"/>
    <mergeCell ref="A1:I1"/>
    <mergeCell ref="A2:I2"/>
    <mergeCell ref="A3:I3"/>
    <mergeCell ref="A32:I32"/>
    <mergeCell ref="C33:I33"/>
    <mergeCell ref="C34:I34"/>
    <mergeCell ref="C35:I35"/>
    <mergeCell ref="C36:I36"/>
    <mergeCell ref="C37:I37"/>
    <mergeCell ref="C38:I38"/>
    <mergeCell ref="C39:I39"/>
  </mergeCells>
  <hyperlinks>
    <hyperlink ref="E53" r:id="rId1" display="javascript:__doPostBack('Tabs1$ProjectSelector1$dg$_ctl9$btnName','')"/>
  </hyperlinks>
  <pageMargins left="0.7" right="0.7" top="0.75" bottom="0.75" header="0.3" footer="0.3"/>
  <pageSetup scale="96" fitToHeight="0" orientation="landscape" r:id="rId2"/>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13 Projects w Balances</vt:lpstr>
      <vt:lpstr>'FY 13 Projects w Balances'!Print_Area</vt:lpstr>
    </vt:vector>
  </TitlesOfParts>
  <Company>City of Jacksonville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Robyn L.</dc:creator>
  <cp:lastModifiedBy>Deal, Jessica</cp:lastModifiedBy>
  <cp:lastPrinted>2012-09-06T20:35:00Z</cp:lastPrinted>
  <dcterms:created xsi:type="dcterms:W3CDTF">2012-09-06T20:21:30Z</dcterms:created>
  <dcterms:modified xsi:type="dcterms:W3CDTF">2012-09-06T20:55:47Z</dcterms:modified>
</cp:coreProperties>
</file>